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ue Diligence Checklist" sheetId="1" r:id="rId4"/>
  </sheets>
  <externalReferences>
    <externalReference r:id="rId5"/>
    <externalReference r:id="rId6"/>
  </externalReferences>
  <definedNames>
    <definedName name="Contact">#ref!</definedName>
    <definedName name="Contact1">#ref!</definedName>
    <definedName name="Entity_Type">#ref!</definedName>
    <definedName name="FIXPP_10yr">[1]Sheet1!$BA$10:$BA$12</definedName>
    <definedName name="FIXPP_5yr">[1]Sheet1!$AU$10:$AU$13</definedName>
    <definedName name="FIXPP_7yr">[1]Sheet1!$AX$10:$AX$12</definedName>
    <definedName name="HYBPP_10yr">[1]Sheet1!$BK$10:$BK$12</definedName>
    <definedName name="HYBPP_5yr">[1]Sheet1!$BC$10:$BC$13</definedName>
    <definedName name="HYBPP_7yr">[1]Sheet1!$BG$10:$BG$12</definedName>
    <definedName name="rng_Critical">'[2]borrower checklist'!#ref!</definedName>
    <definedName name="rng_Delivery">'[2]borrower checklist'!#ref!</definedName>
    <definedName name="rng_TransType">'[2]borrower checklist'!#ref!</definedName>
    <definedName name="States">[2]Sheet2!$F$5:$F$54</definedName>
    <definedName localSheetId="0" name="Z_38A75C66_1DD1_496F_9156_EFB2B1D9C265_.wvu.Cols">'borrower underwriting checklist'!#ref!,'borrower underwriting checklist'!$jb:$jb,'borrower underwriting checklist'!$sx:$sx,'borrower underwriting checklist'!$act:$act,'borrower underwriting checklist'!$amp:$amp,'borrower underwriting checklist'!$awl:$awl,'borrower underwriting checklist'!$bgh:$bgh,'borrower underwriting checklist'!$bqd:$bqd,'borrower underwriting checklist'!$bzz:$bzz,'borrower underwriting checklist'!$cjv:$cjv,'borrower underwriting checklist'!$ctr:$ctr,'borrower underwriting checklist'!$ddn:$ddn,'borrower underwriting checklist'!$dnj:$dnj,'borrower underwriting checklist'!$dxf:$dxf,'borrower underwriting checklist'!$ehb:$ehb,'borrower underwriting checklist'!$eqx:$eqx,'borrower underwriting checklist'!$fat:$fat,'borrower underwriting checklist'!$fkp:$fkp,'borrower underwriting checklist'!$ful:$ful,'borrower underwriting checklist'!$geh:$geh,'borrower underwriting checklist'!$god:$god,'borrower underwriting checklist'!$gxz:$gxz,'borrower underwriting checklist'!$hhv:$hhv,'borrower underwriting checklist'!$hrr:$hrr,'borrower underwriting checklist'!$ibn:$ibn,'borrower underwriting checklist'!$ilj:$ilj,'borrower underwriting checklist'!$ivf:$ivf,'borrower underwriting checklist'!$jfb:$jfb,'borrower underwriting checklist'!$jox:$jox,'borrower underwriting checklist'!$jyt:$jyt,'borrower underwriting checklist'!$kip:$kip,'borrower underwriting checklist'!$ksl:$ksl,'borrower underwriting checklist'!$lch:$lch,'borrower underwriting checklist'!$lmd:$lmd,'borrower underwriting checklist'!$lvz:$lvz,'borrower underwriting checklist'!$mfv:$mfv,'borrower underwriting checklist'!$mpr:$mpr,'borrower underwriting checklist'!$mzn:$mzn,'borrower underwriting checklist'!$njj:$njj,'borrower underwriting checklist'!$ntf:$ntf,'borrower underwriting checklist'!$odb:$odb,'borrower underwriting checklist'!$omx:$omx,'borrower underwriting checklist'!$owt:$owt,'borrower underwriting checklist'!$pgp:$pgp,'borrower underwriting checklist'!$pql:$pql,'borrower underwriting checklist'!$qah:$qah,'borrower underwriting checklist'!$qkd:$qkd,'borrower underwriting checklist'!$qtz:$qtz,'borrower underwriting checklist'!$rdv:$rdv,'borrower underwriting checklist'!$rnr:$rnr,'borrower underwriting checklist'!$rxn:$rxn,'borrower underwriting checklist'!$shj:$shj,'borrower underwriting checklist'!$srf:$srf,'borrower underwriting checklist'!$tbb:$tbb,'borrower underwriting checklist'!$tkx:$tkx,'borrower underwriting checklist'!$tut:$tut,'borrower underwriting checklist'!$uep:$uep,'borrower underwriting checklist'!$uol:$uol,'borrower underwriting checklist'!$uyh:$uyh,'borrower underwriting checklist'!$vid:$vid,'borrower underwriting checklist'!$vrz:$vrz,'borrower underwriting checklist'!$wbv:$wbv,'borrower underwriting checklist'!$wlr:$wlr,'borrower underwriting checklist'!$wvn:$wvn</definedName>
    <definedName localSheetId="0" name="Z_38A75C66_1DD1_496F_9156_EFB2B1D9C265_.wvu.PrintArea">'borrower underwriting checklist'!$b$2:$i$81</definedName>
    <definedName localSheetId="0" name="Z_A2EA2B1D_33A0_402E_BE0C_0C58D95A2457_.wvu.Cols">'borrower underwriting checklist'!#ref!,'borrower underwriting checklist'!$jb:$jb,'borrower underwriting checklist'!$sx:$sx,'borrower underwriting checklist'!$act:$act,'borrower underwriting checklist'!$amp:$amp,'borrower underwriting checklist'!$awl:$awl,'borrower underwriting checklist'!$bgh:$bgh,'borrower underwriting checklist'!$bqd:$bqd,'borrower underwriting checklist'!$bzz:$bzz,'borrower underwriting checklist'!$cjv:$cjv,'borrower underwriting checklist'!$ctr:$ctr,'borrower underwriting checklist'!$ddn:$ddn,'borrower underwriting checklist'!$dnj:$dnj,'borrower underwriting checklist'!$dxf:$dxf,'borrower underwriting checklist'!$ehb:$ehb,'borrower underwriting checklist'!$eqx:$eqx,'borrower underwriting checklist'!$fat:$fat,'borrower underwriting checklist'!$fkp:$fkp,'borrower underwriting checklist'!$ful:$ful,'borrower underwriting checklist'!$geh:$geh,'borrower underwriting checklist'!$god:$god,'borrower underwriting checklist'!$gxz:$gxz,'borrower underwriting checklist'!$hhv:$hhv,'borrower underwriting checklist'!$hrr:$hrr,'borrower underwriting checklist'!$ibn:$ibn,'borrower underwriting checklist'!$ilj:$ilj,'borrower underwriting checklist'!$ivf:$ivf,'borrower underwriting checklist'!$jfb:$jfb,'borrower underwriting checklist'!$jox:$jox,'borrower underwriting checklist'!$jyt:$jyt,'borrower underwriting checklist'!$kip:$kip,'borrower underwriting checklist'!$ksl:$ksl,'borrower underwriting checklist'!$lch:$lch,'borrower underwriting checklist'!$lmd:$lmd,'borrower underwriting checklist'!$lvz:$lvz,'borrower underwriting checklist'!$mfv:$mfv,'borrower underwriting checklist'!$mpr:$mpr,'borrower underwriting checklist'!$mzn:$mzn,'borrower underwriting checklist'!$njj:$njj,'borrower underwriting checklist'!$ntf:$ntf,'borrower underwriting checklist'!$odb:$odb,'borrower underwriting checklist'!$omx:$omx,'borrower underwriting checklist'!$owt:$owt,'borrower underwriting checklist'!$pgp:$pgp,'borrower underwriting checklist'!$pql:$pql,'borrower underwriting checklist'!$qah:$qah,'borrower underwriting checklist'!$qkd:$qkd,'borrower underwriting checklist'!$qtz:$qtz,'borrower underwriting checklist'!$rdv:$rdv,'borrower underwriting checklist'!$rnr:$rnr,'borrower underwriting checklist'!$rxn:$rxn,'borrower underwriting checklist'!$shj:$shj,'borrower underwriting checklist'!$srf:$srf,'borrower underwriting checklist'!$tbb:$tbb,'borrower underwriting checklist'!$tkx:$tkx,'borrower underwriting checklist'!$tut:$tut,'borrower underwriting checklist'!$uep:$uep,'borrower underwriting checklist'!$uol:$uol,'borrower underwriting checklist'!$uyh:$uyh,'borrower underwriting checklist'!$vid:$vid,'borrower underwriting checklist'!$vrz:$vrz,'borrower underwriting checklist'!$wbv:$wbv,'borrower underwriting checklist'!$wlr:$wlr,'borrower underwriting checklist'!$wvn:$wvn</definedName>
    <definedName localSheetId="0" name="Z_A2EA2B1D_33A0_402E_BE0C_0C58D95A2457_.wvu.PrintArea">'borrower underwriting checklist'!$b$2:$i$81</definedName>
    <definedName localSheetId="0" name="Z_E4B51FA3_A141_4FC9_BDDE_0C1AB2E83936_.wvu.PrintArea">'borrower underwriting checklist'!$b$2:$i$81</definedName>
    <definedName hidden="1" localSheetId="0" name="_xlnm._FilterDatabase">'Due Diligence Checklist'!$F$9:$H$81</definedName>
  </definedNames>
  <calcPr/>
  <extLst>
    <ext uri="GoogleSheetsCustomDataVersion2">
      <go:sheetsCustomData xmlns:go="http://customooxmlschemas.google.com/" r:id="rId7" roundtripDataChecksum="pb7ghOj1BDZDqjgsPCOUuUs+iZvEmu0G8GsEN1uAhA8="/>
    </ext>
  </extLst>
</workbook>
</file>

<file path=xl/sharedStrings.xml><?xml version="1.0" encoding="utf-8"?>
<sst xmlns="http://schemas.openxmlformats.org/spreadsheetml/2006/main" count="149" uniqueCount="84">
  <si>
    <t>TA CAPITAL LINK  |  tacapitalink.com</t>
  </si>
  <si>
    <t>Institutional Multifamily Due Diligence Checklist</t>
  </si>
  <si>
    <t xml:space="preserve"> Submission Date:</t>
  </si>
  <si>
    <t>TBD</t>
  </si>
  <si>
    <t>Borrowing Entity:</t>
  </si>
  <si>
    <t>Purpose:</t>
  </si>
  <si>
    <t>Acquisition</t>
  </si>
  <si>
    <t>[To Be Completed]</t>
  </si>
  <si>
    <t>Due Diligence Checklist</t>
  </si>
  <si>
    <t xml:space="preserve">Received </t>
  </si>
  <si>
    <t>U/W Review</t>
  </si>
  <si>
    <t>Approved</t>
  </si>
  <si>
    <t>Comments</t>
  </si>
  <si>
    <t xml:space="preserve"> </t>
  </si>
  <si>
    <t>FULLY EXECUTED LOAN APPLICATION</t>
  </si>
  <si>
    <t>Good Faith Deposit /wire</t>
  </si>
  <si>
    <t>NO</t>
  </si>
  <si>
    <t>A) Credit Authorization Forms:</t>
  </si>
  <si>
    <t>Sponsor</t>
  </si>
  <si>
    <t>Entity/Sponsor</t>
  </si>
  <si>
    <t>N/A</t>
  </si>
  <si>
    <t>B) Property Questionnaire</t>
  </si>
  <si>
    <t>C) Property Management Questionnaire</t>
  </si>
  <si>
    <t>D) Borrower Questionnaire</t>
  </si>
  <si>
    <t>E) Borrower/Sponsor Certifications</t>
  </si>
  <si>
    <t xml:space="preserve">F) Borrower Organization Chart </t>
  </si>
  <si>
    <t>G) Borrower Working Group</t>
  </si>
  <si>
    <t xml:space="preserve">H) Proposed Use of Funds </t>
  </si>
  <si>
    <t xml:space="preserve">Commercial Liability Insurance &amp; Property Insurance Agent contact information </t>
  </si>
  <si>
    <t>Commercial Liability Insurance &amp; Property Insurance Invoice Showing Current Premium Amounts</t>
  </si>
  <si>
    <t xml:space="preserve">Site inspection COVID19 Questionnaire to be Completed prior to Inspection to avoid any delays </t>
  </si>
  <si>
    <t>PROPERTY-LEVEL DOCUMENTS</t>
  </si>
  <si>
    <t>Year End 2021</t>
  </si>
  <si>
    <t>Year End 2022</t>
  </si>
  <si>
    <t>Year End 2023</t>
  </si>
  <si>
    <t>Current Property Financial Statement: T-12 Strongly Preferred, if not available, YTD required</t>
  </si>
  <si>
    <t>Certified T-12 Occupancy Report</t>
  </si>
  <si>
    <t>Monthly Collections: T-12 strongly preferred, T-3 required. In absence of financial statements with NRI, provide the Form 1144</t>
  </si>
  <si>
    <t>Borrower's Budget (2024)</t>
  </si>
  <si>
    <t>Current Rent Roll (Must include a Delinquent Rent Column)</t>
  </si>
  <si>
    <t>Aged Rent Receivables Schedule  (Should include 30, 60 and 90-day aged receivables)</t>
  </si>
  <si>
    <t>Registration of Rental Units (Rent Regulation / Rent Control / Stabilization), if applicable</t>
  </si>
  <si>
    <t xml:space="preserve">Copies of any Section 8 and /or Affordable Housing Program Contracts, if applicable  </t>
  </si>
  <si>
    <t>Residential Lease Agreements</t>
  </si>
  <si>
    <t>Commercial Lease Agreements &amp; Lease Estoppels</t>
  </si>
  <si>
    <t>Refi Only: 3 Months of bank statements showing rental deposits</t>
  </si>
  <si>
    <t>Capital Expenditures for the operating statement periods provided</t>
  </si>
  <si>
    <t>Refi Only: Evidence of Capital Expenditures</t>
  </si>
  <si>
    <t>Current Real Estate Tax Bill(s)</t>
  </si>
  <si>
    <t>Tax Abatement, including payments in lieu of taxes, if applicable</t>
  </si>
  <si>
    <t>BORROWER-LEVEL DOCUMENTS</t>
  </si>
  <si>
    <t>Organization Chart</t>
  </si>
  <si>
    <t>From 1114: Organizational Chart Certification</t>
  </si>
  <si>
    <t>A) Filed copy of Articles of Organization or Certificate of Formation and All Amendments</t>
  </si>
  <si>
    <t>B) Copy of Operating Agreement, Control Agreement or Bylaws and All Amendments</t>
  </si>
  <si>
    <t>C) Member consent of loan, if applicable</t>
  </si>
  <si>
    <t>From 1115: Borrower and Borrower Principal Certificate</t>
  </si>
  <si>
    <t>Form 1116: Real Estate Schedule</t>
  </si>
  <si>
    <t>Certified Financial Statements of Borrower and Required Borrower Principal</t>
  </si>
  <si>
    <t>Borrower Principal Bank &amp; Investment Account statements for the most recent month</t>
  </si>
  <si>
    <t>Bios for all Borrower Principals</t>
  </si>
  <si>
    <t>ADDITIONAL REQUIRED DOCUMENTS</t>
  </si>
  <si>
    <t>Property Manager Resumes &amp; Bio</t>
  </si>
  <si>
    <t>Copy of fully executed Management Agreement for the Property</t>
  </si>
  <si>
    <t>Blanket Certification Form</t>
  </si>
  <si>
    <t>Acquisition Only: Purchase Agreement (including all executed amendments, extensions, etc.)</t>
  </si>
  <si>
    <t>Acquisition Only: PSA Analysis completed by Single Counsel uploaded to DMS</t>
  </si>
  <si>
    <t>Acquisition Only: Draft or Final Settlement Statement provided at submission</t>
  </si>
  <si>
    <t>Refi Only: Payoff Letter or most recent Mortgage Statement</t>
  </si>
  <si>
    <t>Closing Costs Statement (if applicable)</t>
  </si>
  <si>
    <t>Payroll schedule, if applicable</t>
  </si>
  <si>
    <t>Copies of all service contracts, if applicable</t>
  </si>
  <si>
    <t>Copy of ground lease, if applicable</t>
  </si>
  <si>
    <t>Reciprocal Use or Shared Use Agreements, if applicable</t>
  </si>
  <si>
    <t>Survey - Copy</t>
  </si>
  <si>
    <t>Certificate of Occupancy, if applicable</t>
  </si>
  <si>
    <t>Borrower Certification of Property Condition</t>
  </si>
  <si>
    <t xml:space="preserve">1031 exchange documents, if applicable </t>
  </si>
  <si>
    <t>Letter of Explanation, If applicable</t>
  </si>
  <si>
    <t>Notes &amp; Instructions</t>
  </si>
  <si>
    <t>•  This checklist covers the full document set required for institutional multifamily loan underwriting.</t>
  </si>
  <si>
    <t>•  Mark each item YES, NO, or N/A as documents are received and reviewed.</t>
  </si>
  <si>
    <t>•  Items flagged as Acquisition Only or Refi Only auto-update based on the Purpose field at the top.</t>
  </si>
  <si>
    <t>•  For questions or to submit a deal for underwriting, visit tacapitalink.com or contact TA Capital Link directly.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</si>
</sst>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"/>
    <numFmt numFmtId="165" formatCode="[$-409]mmmm\ d&quot;, &quot;yyyy"/>
    <numFmt numFmtId="166" formatCode="00000"/>
    <numFmt numFmtId="167" formatCode="d\-mmm\-yyyy"/>
    <numFmt numFmtId="168" formatCode="mm/dd/yy"/>
  </numFmts>
  <fonts count="22">
    <font>
      <sz val="11.0"/>
      <color theme="1"/>
      <name val="Calibri"/>
      <scheme val="minor"/>
    </font>
    <font>
      <sz val="10.0"/>
      <color theme="1"/>
      <name val="Calibri"/>
    </font>
    <font>
      <b/>
      <sz val="14.0"/>
      <color rgb="FFC9A961"/>
      <name val="Arial"/>
    </font>
    <font>
      <b/>
      <i/>
      <sz val="11.0"/>
      <color rgb="FF666666"/>
      <name val="Arial"/>
    </font>
    <font/>
    <font>
      <b/>
      <sz val="48.0"/>
      <color theme="1"/>
      <name val="Calibri"/>
    </font>
    <font>
      <b/>
      <sz val="10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0.0"/>
      <color rgb="FFFFFFFF"/>
      <name val="Arial"/>
    </font>
    <font>
      <b/>
      <sz val="11.0"/>
      <color rgb="FF0A1628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sz val="10.0"/>
      <color rgb="FFFF0000"/>
      <name val="Calibri"/>
    </font>
    <font>
      <b/>
      <sz val="10.0"/>
      <color rgb="FF0A1628"/>
      <name val="Arial"/>
    </font>
    <font>
      <sz val="11.0"/>
      <color theme="1"/>
      <name val="Calibri"/>
    </font>
    <font>
      <b/>
      <sz val="10.0"/>
      <color theme="8"/>
      <name val="Calibri"/>
    </font>
    <font>
      <b/>
      <sz val="10.0"/>
      <color rgb="FF000000"/>
      <name val="Calibri"/>
    </font>
    <font>
      <sz val="10.0"/>
      <color rgb="FF333333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A1628"/>
        <bgColor rgb="FF0A1628"/>
      </patternFill>
    </fill>
    <fill>
      <patternFill patternType="solid">
        <fgColor rgb="FFE8D4A0"/>
        <bgColor rgb="FFE8D4A0"/>
      </patternFill>
    </fill>
  </fills>
  <borders count="33">
    <border/>
    <border>
      <left/>
      <right/>
      <top/>
      <bottom/>
    </border>
    <border>
      <lef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/>
      <top/>
      <bottom/>
    </border>
    <border>
      <left/>
      <right/>
      <top style="medium">
        <color rgb="FF000000"/>
      </top>
      <bottom/>
    </border>
    <border>
      <left/>
      <right/>
      <top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top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3" fontId="2" numFmtId="0" xfId="0" applyAlignment="1" applyFill="1" applyFont="1">
      <alignment horizontal="center" shrinkToFit="0" vertical="center" wrapText="0"/>
    </xf>
    <xf borderId="2" fillId="2" fontId="1" numFmtId="0" xfId="0" applyAlignment="1" applyBorder="1" applyFont="1">
      <alignment shrinkToFit="0" vertical="bottom" wrapText="0"/>
    </xf>
    <xf borderId="0" fillId="2" fontId="1" numFmtId="0" xfId="0" applyAlignment="1" applyFont="1">
      <alignment shrinkToFit="0" vertical="bottom" wrapText="0"/>
    </xf>
    <xf borderId="3" fillId="2" fontId="3" numFmtId="0" xfId="0" applyAlignment="1" applyBorder="1" applyFont="1">
      <alignment horizontal="right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2" fontId="1" numFmtId="164" xfId="0" applyAlignment="1" applyBorder="1" applyFont="1" applyNumberFormat="1">
      <alignment horizontal="center" shrinkToFit="0" vertical="center" wrapText="1"/>
    </xf>
    <xf borderId="7" fillId="2" fontId="5" numFmtId="9" xfId="0" applyAlignment="1" applyBorder="1" applyFont="1" applyNumberFormat="1">
      <alignment horizontal="center" shrinkToFit="0" vertical="center" wrapText="0"/>
    </xf>
    <xf borderId="1" fillId="2" fontId="6" numFmtId="0" xfId="0" applyAlignment="1" applyBorder="1" applyFont="1">
      <alignment horizontal="center" shrinkToFit="0" vertical="top" wrapText="0"/>
    </xf>
    <xf borderId="1" fillId="2" fontId="1" numFmtId="0" xfId="0" applyAlignment="1" applyBorder="1" applyFont="1">
      <alignment shrinkToFit="0" vertical="top" wrapText="0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" fillId="2" fontId="1" numFmtId="0" xfId="0" applyAlignment="1" applyBorder="1" applyFont="1">
      <alignment horizontal="center" shrinkToFit="0" vertical="top" wrapText="0"/>
    </xf>
    <xf borderId="13" fillId="2" fontId="7" numFmtId="0" xfId="0" applyAlignment="1" applyBorder="1" applyFont="1">
      <alignment horizontal="right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2" fontId="1" numFmtId="164" xfId="0" applyAlignment="1" applyBorder="1" applyFont="1" applyNumberForma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0"/>
    </xf>
    <xf borderId="0" fillId="2" fontId="6" numFmtId="0" xfId="0" applyAlignment="1" applyFont="1">
      <alignment horizontal="center" shrinkToFit="0" vertical="center" wrapText="0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" fillId="2" fontId="8" numFmtId="165" xfId="0" applyAlignment="1" applyBorder="1" applyFont="1" applyNumberFormat="1">
      <alignment horizontal="left" shrinkToFit="0" vertical="center" wrapText="0"/>
    </xf>
    <xf borderId="22" fillId="0" fontId="4" numFmtId="0" xfId="0" applyBorder="1" applyFont="1"/>
    <xf borderId="1" fillId="2" fontId="9" numFmtId="166" xfId="0" applyAlignment="1" applyBorder="1" applyFont="1" applyNumberFormat="1">
      <alignment shrinkToFit="0" vertical="center" wrapText="0"/>
    </xf>
    <xf borderId="23" fillId="2" fontId="10" numFmtId="164" xfId="0" applyAlignment="1" applyBorder="1" applyFont="1" applyNumberFormat="1">
      <alignment shrinkToFit="0" vertical="center" wrapText="0"/>
    </xf>
    <xf borderId="1" fillId="2" fontId="6" numFmtId="0" xfId="0" applyAlignment="1" applyBorder="1" applyFont="1">
      <alignment horizontal="right" shrinkToFit="0" vertical="top" wrapText="0"/>
    </xf>
    <xf borderId="1" fillId="2" fontId="1" numFmtId="164" xfId="0" applyAlignment="1" applyBorder="1" applyFont="1" applyNumberFormat="1">
      <alignment horizontal="left" shrinkToFit="0" vertical="top" wrapText="0"/>
    </xf>
    <xf borderId="2" fillId="2" fontId="10" numFmtId="0" xfId="0" applyAlignment="1" applyBorder="1" applyFont="1">
      <alignment horizontal="center" shrinkToFit="0" vertical="center" wrapText="0"/>
    </xf>
    <xf borderId="1" fillId="2" fontId="9" numFmtId="166" xfId="0" applyAlignment="1" applyBorder="1" applyFont="1" applyNumberFormat="1">
      <alignment horizontal="right" shrinkToFit="0" vertical="center" wrapText="0"/>
    </xf>
    <xf borderId="24" fillId="2" fontId="8" numFmtId="166" xfId="0" applyAlignment="1" applyBorder="1" applyFont="1" applyNumberFormat="1">
      <alignment horizontal="center" shrinkToFit="0" vertical="center" wrapText="0"/>
    </xf>
    <xf borderId="1" fillId="2" fontId="10" numFmtId="164" xfId="0" applyAlignment="1" applyBorder="1" applyFont="1" applyNumberFormat="1">
      <alignment shrinkToFit="0" vertical="center" wrapText="0"/>
    </xf>
    <xf borderId="2" fillId="2" fontId="9" numFmtId="167" xfId="0" applyAlignment="1" applyBorder="1" applyFont="1" applyNumberFormat="1">
      <alignment horizontal="center" shrinkToFit="0" vertical="center" wrapText="0"/>
    </xf>
    <xf borderId="2" fillId="2" fontId="9" numFmtId="166" xfId="0" applyAlignment="1" applyBorder="1" applyFont="1" applyNumberFormat="1">
      <alignment shrinkToFit="0" vertical="center" wrapText="0"/>
    </xf>
    <xf borderId="0" fillId="4" fontId="2" numFmtId="0" xfId="0" applyAlignment="1" applyFill="1" applyFont="1">
      <alignment horizontal="center" shrinkToFit="0" vertical="center" wrapText="0"/>
    </xf>
    <xf borderId="22" fillId="2" fontId="10" numFmtId="164" xfId="0" applyAlignment="1" applyBorder="1" applyFont="1" applyNumberFormat="1">
      <alignment horizontal="center" shrinkToFit="0" vertical="center" wrapText="0"/>
    </xf>
    <xf borderId="25" fillId="4" fontId="11" numFmtId="0" xfId="0" applyAlignment="1" applyBorder="1" applyFont="1">
      <alignment horizontal="center" shrinkToFit="0" vertical="center" wrapText="1"/>
    </xf>
    <xf borderId="26" fillId="0" fontId="4" numFmtId="0" xfId="0" applyBorder="1" applyFont="1"/>
    <xf borderId="27" fillId="0" fontId="4" numFmtId="0" xfId="0" applyBorder="1" applyFont="1"/>
    <xf borderId="28" fillId="4" fontId="11" numFmtId="164" xfId="0" applyAlignment="1" applyBorder="1" applyFont="1" applyNumberFormat="1">
      <alignment horizontal="center" shrinkToFit="0" vertical="center" wrapText="1"/>
    </xf>
    <xf borderId="29" fillId="4" fontId="11" numFmtId="164" xfId="0" applyAlignment="1" applyBorder="1" applyFont="1" applyNumberFormat="1">
      <alignment horizontal="center" shrinkToFit="0" vertical="center" wrapText="1"/>
    </xf>
    <xf borderId="28" fillId="4" fontId="11" numFmtId="0" xfId="0" applyAlignment="1" applyBorder="1" applyFont="1">
      <alignment horizontal="center" shrinkToFit="0" vertical="center" wrapText="1"/>
    </xf>
    <xf borderId="28" fillId="5" fontId="12" numFmtId="0" xfId="0" applyAlignment="1" applyBorder="1" applyFill="1" applyFont="1">
      <alignment horizontal="left" shrinkToFit="0" vertical="center" wrapText="0"/>
    </xf>
    <xf borderId="28" fillId="2" fontId="13" numFmtId="0" xfId="0" applyAlignment="1" applyBorder="1" applyFont="1">
      <alignment horizontal="center" shrinkToFit="0" vertical="top" wrapText="0"/>
    </xf>
    <xf borderId="25" fillId="2" fontId="14" numFmtId="0" xfId="0" applyAlignment="1" applyBorder="1" applyFont="1">
      <alignment horizontal="left" shrinkToFit="0" vertical="center" wrapText="1"/>
    </xf>
    <xf borderId="28" fillId="2" fontId="14" numFmtId="168" xfId="0" applyAlignment="1" applyBorder="1" applyFont="1" applyNumberFormat="1">
      <alignment horizontal="center" shrinkToFit="0" vertical="top" wrapText="1"/>
    </xf>
    <xf borderId="28" fillId="2" fontId="15" numFmtId="168" xfId="0" applyAlignment="1" applyBorder="1" applyFont="1" applyNumberFormat="1">
      <alignment horizontal="center" shrinkToFit="0" vertical="center" wrapText="0"/>
    </xf>
    <xf borderId="28" fillId="2" fontId="1" numFmtId="0" xfId="0" applyAlignment="1" applyBorder="1" applyFont="1">
      <alignment shrinkToFit="0" vertical="top" wrapText="1"/>
    </xf>
    <xf borderId="30" fillId="2" fontId="14" numFmtId="0" xfId="0" applyAlignment="1" applyBorder="1" applyFont="1">
      <alignment horizontal="left" shrinkToFit="0" vertical="center" wrapText="1"/>
    </xf>
    <xf borderId="28" fillId="2" fontId="14" numFmtId="0" xfId="0" applyAlignment="1" applyBorder="1" applyFont="1">
      <alignment horizontal="left" shrinkToFit="0" vertical="top" wrapText="0"/>
    </xf>
    <xf borderId="28" fillId="2" fontId="1" numFmtId="168" xfId="0" applyAlignment="1" applyBorder="1" applyFont="1" applyNumberFormat="1">
      <alignment horizontal="center" shrinkToFit="0" vertical="top" wrapText="1"/>
    </xf>
    <xf borderId="28" fillId="2" fontId="16" numFmtId="0" xfId="0" applyAlignment="1" applyBorder="1" applyFont="1">
      <alignment shrinkToFit="0" vertical="top" wrapText="1"/>
    </xf>
    <xf borderId="31" fillId="0" fontId="4" numFmtId="0" xfId="0" applyBorder="1" applyFont="1"/>
    <xf borderId="29" fillId="0" fontId="4" numFmtId="0" xfId="0" applyBorder="1" applyFont="1"/>
    <xf borderId="28" fillId="5" fontId="17" numFmtId="0" xfId="0" applyAlignment="1" applyBorder="1" applyFont="1">
      <alignment horizontal="left" shrinkToFit="0" vertical="center" wrapText="0"/>
    </xf>
    <xf borderId="28" fillId="2" fontId="13" numFmtId="0" xfId="0" applyAlignment="1" applyBorder="1" applyFont="1">
      <alignment horizontal="center" shrinkToFit="0" vertical="center" wrapText="0"/>
    </xf>
    <xf borderId="28" fillId="2" fontId="14" numFmtId="0" xfId="0" applyAlignment="1" applyBorder="1" applyFont="1">
      <alignment horizontal="left" shrinkToFit="0" vertical="center" wrapText="1"/>
    </xf>
    <xf borderId="28" fillId="2" fontId="18" numFmtId="0" xfId="0" applyAlignment="1" applyBorder="1" applyFont="1">
      <alignment horizontal="left" shrinkToFit="0" vertical="top" wrapText="1"/>
    </xf>
    <xf borderId="28" fillId="2" fontId="13" numFmtId="1" xfId="0" applyAlignment="1" applyBorder="1" applyFont="1" applyNumberFormat="1">
      <alignment horizontal="center" shrinkToFit="0" vertical="center" wrapText="0"/>
    </xf>
    <xf borderId="28" fillId="2" fontId="19" numFmtId="0" xfId="0" applyAlignment="1" applyBorder="1" applyFont="1">
      <alignment shrinkToFit="0" vertical="top" wrapText="1"/>
    </xf>
    <xf borderId="28" fillId="2" fontId="1" numFmtId="0" xfId="0" applyAlignment="1" applyBorder="1" applyFont="1">
      <alignment shrinkToFit="0" vertical="top" wrapText="0"/>
    </xf>
    <xf borderId="28" fillId="2" fontId="18" numFmtId="0" xfId="0" applyAlignment="1" applyBorder="1" applyFont="1">
      <alignment horizontal="left" shrinkToFit="0" vertical="top" wrapText="0"/>
    </xf>
    <xf borderId="1" fillId="2" fontId="20" numFmtId="1" xfId="0" applyAlignment="1" applyBorder="1" applyFont="1" applyNumberFormat="1">
      <alignment horizontal="center" shrinkToFit="0" vertical="center" wrapText="0"/>
    </xf>
    <xf borderId="1" fillId="2" fontId="1" numFmtId="168" xfId="0" applyAlignment="1" applyBorder="1" applyFont="1" applyNumberFormat="1">
      <alignment horizontal="center" shrinkToFit="0" vertical="top" wrapText="0"/>
    </xf>
    <xf borderId="2" fillId="5" fontId="12" numFmtId="0" xfId="0" applyAlignment="1" applyBorder="1" applyFont="1">
      <alignment horizontal="left" shrinkToFit="0" vertical="center" wrapText="0"/>
    </xf>
    <xf borderId="32" fillId="0" fontId="4" numFmtId="0" xfId="0" applyBorder="1" applyFont="1"/>
    <xf borderId="0" fillId="0" fontId="21" numFmtId="0" xfId="0" applyAlignment="1" applyFont="1">
      <alignment horizontal="left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FFCC"/>
          <bgColor rgb="FFFFFFCC"/>
        </patternFill>
      </fill>
      <border/>
    </dxf>
    <dxf>
      <font>
        <b/>
        <color rgb="FFFFFFFF"/>
      </font>
      <fill>
        <patternFill patternType="solid">
          <fgColor rgb="FF00B0F0"/>
          <bgColor rgb="FF00B0F0"/>
        </patternFill>
      </fill>
      <border/>
    </dxf>
    <dxf>
      <font>
        <b/>
      </font>
      <fill>
        <patternFill patternType="solid">
          <fgColor rgb="FFA8D08D"/>
          <bgColor rgb="FFA8D08D"/>
        </patternFill>
      </fill>
      <border/>
    </dxf>
    <dxf>
      <font>
        <b/>
        <color rgb="FFFFFFFF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../../P:/FREDDIE/Deals/2.%20Deals%20Under%20Ap/148%20West%20133rd%20street,%20New%20York,%20NY%2032000197/08_Underwriting/UW%20&amp;%20Doc%20Tracker_148%20W%20133rd%20St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../../C:/Users/jferreira.BASIS/Desktop/Training%20Folder/Org%20Chart-%20Temp%20in%20prgres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nter Information"/>
      <sheetName val="Org Chart"/>
      <sheetName val="Sheet3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6"/>
    <pageSetUpPr fitToPage="1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6.29"/>
    <col customWidth="1" min="2" max="2" width="2.0"/>
    <col customWidth="1" min="3" max="3" width="11.86"/>
    <col customWidth="1" min="4" max="4" width="55.0"/>
    <col customWidth="1" min="5" max="5" width="22.0"/>
    <col customWidth="1" min="6" max="6" width="14.0"/>
    <col customWidth="1" hidden="1" min="7" max="7" width="14.0"/>
    <col customWidth="1" min="8" max="8" width="14.29"/>
    <col customWidth="1" min="9" max="9" width="40.0"/>
    <col customWidth="1" min="10" max="26" width="11.43"/>
  </cols>
  <sheetData>
    <row r="1" ht="30.0" customHeight="1">
      <c r="A1" s="1"/>
      <c r="B1" s="1"/>
      <c r="D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1"/>
      <c r="C2" s="3"/>
      <c r="D2" s="4"/>
      <c r="E2" s="5" t="s">
        <v>1</v>
      </c>
      <c r="F2" s="6"/>
      <c r="G2" s="7"/>
      <c r="H2" s="8" t="str">
        <f>IFERROR(H4-9, "TBD")</f>
        <v>TBD</v>
      </c>
      <c r="I2" s="9">
        <f>(COUNTIF(H11:H81, "Yes")+COUNTIF(H11:H81, "N/A"))/C81</f>
        <v>0.2272727273</v>
      </c>
      <c r="J2" s="1"/>
      <c r="K2" s="10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1"/>
      <c r="B3" s="1"/>
      <c r="C3" s="3"/>
      <c r="D3" s="4"/>
      <c r="E3" s="12"/>
      <c r="F3" s="13"/>
      <c r="G3" s="14"/>
      <c r="H3" s="15"/>
      <c r="I3" s="16"/>
      <c r="J3" s="1"/>
      <c r="K3" s="17"/>
      <c r="L3" s="1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1"/>
      <c r="C4" s="3"/>
      <c r="D4" s="2"/>
      <c r="E4" s="18" t="s">
        <v>2</v>
      </c>
      <c r="F4" s="19"/>
      <c r="G4" s="20"/>
      <c r="H4" s="21" t="s">
        <v>3</v>
      </c>
      <c r="I4" s="16"/>
      <c r="J4" s="1"/>
      <c r="K4" s="17"/>
      <c r="L4" s="1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1"/>
      <c r="C5" s="22"/>
      <c r="D5" s="23"/>
      <c r="E5" s="24"/>
      <c r="F5" s="25"/>
      <c r="G5" s="26"/>
      <c r="H5" s="27"/>
      <c r="I5" s="2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1"/>
      <c r="C6" s="29">
        <f>NOW()</f>
        <v>46127.88949</v>
      </c>
      <c r="D6" s="30"/>
      <c r="E6" s="31"/>
      <c r="F6" s="31"/>
      <c r="G6" s="31"/>
      <c r="H6" s="31"/>
      <c r="I6" s="32"/>
      <c r="J6" s="1"/>
      <c r="K6" s="33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1"/>
      <c r="C7" s="35" t="s">
        <v>4</v>
      </c>
      <c r="D7" s="30"/>
      <c r="E7" s="31"/>
      <c r="F7" s="31"/>
      <c r="G7" s="36" t="s">
        <v>5</v>
      </c>
      <c r="H7" s="37" t="s">
        <v>6</v>
      </c>
      <c r="I7" s="38"/>
      <c r="J7" s="1"/>
      <c r="K7" s="33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1"/>
      <c r="C8" s="39" t="s">
        <v>7</v>
      </c>
      <c r="D8" s="30"/>
      <c r="E8" s="31"/>
      <c r="F8" s="31"/>
      <c r="G8" s="40"/>
      <c r="H8" s="41"/>
      <c r="I8" s="4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1"/>
      <c r="C9" s="43" t="s">
        <v>8</v>
      </c>
      <c r="D9" s="44"/>
      <c r="E9" s="45"/>
      <c r="F9" s="46" t="s">
        <v>9</v>
      </c>
      <c r="G9" s="46" t="s">
        <v>10</v>
      </c>
      <c r="H9" s="47" t="s">
        <v>11</v>
      </c>
      <c r="I9" s="48" t="s">
        <v>12</v>
      </c>
      <c r="J9" s="1"/>
      <c r="K9" s="1"/>
      <c r="L9" s="1"/>
      <c r="M9" s="1"/>
      <c r="N9" s="1"/>
      <c r="O9" s="1" t="s">
        <v>13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75" customHeight="1">
      <c r="A10" s="11"/>
      <c r="B10" s="11"/>
      <c r="C10" s="49" t="s">
        <v>14</v>
      </c>
      <c r="D10" s="49"/>
      <c r="E10" s="49"/>
      <c r="F10" s="49"/>
      <c r="G10" s="49"/>
      <c r="H10" s="49"/>
      <c r="I10" s="49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9.5" customHeight="1">
      <c r="A11" s="11"/>
      <c r="B11" s="11"/>
      <c r="C11" s="50">
        <v>1.0</v>
      </c>
      <c r="D11" s="51" t="s">
        <v>15</v>
      </c>
      <c r="E11" s="45"/>
      <c r="F11" s="52"/>
      <c r="G11" s="52"/>
      <c r="H11" s="53" t="s">
        <v>16</v>
      </c>
      <c r="I11" s="5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9.5" customHeight="1">
      <c r="A12" s="11"/>
      <c r="B12" s="11"/>
      <c r="C12" s="50">
        <f t="shared" ref="C12:C24" si="1">C11+1</f>
        <v>2</v>
      </c>
      <c r="D12" s="55" t="s">
        <v>17</v>
      </c>
      <c r="E12" s="56" t="str">
        <f>C7</f>
        <v>Borrowing Entity:</v>
      </c>
      <c r="F12" s="57"/>
      <c r="G12" s="57"/>
      <c r="H12" s="53" t="s">
        <v>16</v>
      </c>
      <c r="I12" s="5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9.5" customHeight="1">
      <c r="A13" s="11"/>
      <c r="B13" s="11"/>
      <c r="C13" s="50">
        <f t="shared" si="1"/>
        <v>3</v>
      </c>
      <c r="D13" s="59"/>
      <c r="E13" s="56" t="s">
        <v>18</v>
      </c>
      <c r="F13" s="57"/>
      <c r="G13" s="57"/>
      <c r="H13" s="53" t="s">
        <v>16</v>
      </c>
      <c r="I13" s="5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9.5" hidden="1" customHeight="1">
      <c r="A14" s="11"/>
      <c r="B14" s="11"/>
      <c r="C14" s="50">
        <f t="shared" si="1"/>
        <v>4</v>
      </c>
      <c r="D14" s="60"/>
      <c r="E14" s="56" t="s">
        <v>19</v>
      </c>
      <c r="F14" s="57"/>
      <c r="G14" s="57"/>
      <c r="H14" s="53" t="s">
        <v>20</v>
      </c>
      <c r="I14" s="54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9.5" customHeight="1">
      <c r="A15" s="11"/>
      <c r="B15" s="11"/>
      <c r="C15" s="50">
        <f t="shared" si="1"/>
        <v>5</v>
      </c>
      <c r="D15" s="51" t="s">
        <v>21</v>
      </c>
      <c r="E15" s="45"/>
      <c r="F15" s="57"/>
      <c r="G15" s="57"/>
      <c r="H15" s="53" t="s">
        <v>16</v>
      </c>
      <c r="I15" s="54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9.5" customHeight="1">
      <c r="A16" s="11"/>
      <c r="B16" s="11"/>
      <c r="C16" s="50">
        <f t="shared" si="1"/>
        <v>6</v>
      </c>
      <c r="D16" s="51" t="s">
        <v>22</v>
      </c>
      <c r="E16" s="45"/>
      <c r="F16" s="57"/>
      <c r="G16" s="57"/>
      <c r="H16" s="53" t="s">
        <v>16</v>
      </c>
      <c r="I16" s="54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9.5" customHeight="1">
      <c r="A17" s="11"/>
      <c r="B17" s="11"/>
      <c r="C17" s="50">
        <f t="shared" si="1"/>
        <v>7</v>
      </c>
      <c r="D17" s="51" t="s">
        <v>23</v>
      </c>
      <c r="E17" s="45"/>
      <c r="F17" s="57"/>
      <c r="G17" s="57"/>
      <c r="H17" s="53" t="s">
        <v>16</v>
      </c>
      <c r="I17" s="5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9.5" customHeight="1">
      <c r="A18" s="11"/>
      <c r="B18" s="11"/>
      <c r="C18" s="50">
        <f t="shared" si="1"/>
        <v>8</v>
      </c>
      <c r="D18" s="51" t="s">
        <v>24</v>
      </c>
      <c r="E18" s="45"/>
      <c r="F18" s="57"/>
      <c r="G18" s="57"/>
      <c r="H18" s="53" t="s">
        <v>16</v>
      </c>
      <c r="I18" s="5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9.5" customHeight="1">
      <c r="A19" s="11"/>
      <c r="B19" s="11"/>
      <c r="C19" s="50">
        <f t="shared" si="1"/>
        <v>9</v>
      </c>
      <c r="D19" s="51" t="s">
        <v>25</v>
      </c>
      <c r="E19" s="45"/>
      <c r="F19" s="57"/>
      <c r="G19" s="57"/>
      <c r="H19" s="53" t="s">
        <v>16</v>
      </c>
      <c r="I19" s="54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9.5" customHeight="1">
      <c r="A20" s="11"/>
      <c r="B20" s="11"/>
      <c r="C20" s="50">
        <f t="shared" si="1"/>
        <v>10</v>
      </c>
      <c r="D20" s="51" t="s">
        <v>26</v>
      </c>
      <c r="E20" s="45"/>
      <c r="F20" s="57"/>
      <c r="G20" s="57"/>
      <c r="H20" s="53" t="s">
        <v>16</v>
      </c>
      <c r="I20" s="54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9.5" customHeight="1">
      <c r="A21" s="11"/>
      <c r="B21" s="11"/>
      <c r="C21" s="50">
        <f t="shared" si="1"/>
        <v>11</v>
      </c>
      <c r="D21" s="51" t="s">
        <v>27</v>
      </c>
      <c r="E21" s="45"/>
      <c r="F21" s="57"/>
      <c r="G21" s="57"/>
      <c r="H21" s="53" t="s">
        <v>16</v>
      </c>
      <c r="I21" s="54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9.5" customHeight="1">
      <c r="A22" s="11"/>
      <c r="B22" s="11"/>
      <c r="C22" s="50">
        <f t="shared" si="1"/>
        <v>12</v>
      </c>
      <c r="D22" s="51" t="s">
        <v>28</v>
      </c>
      <c r="E22" s="45"/>
      <c r="F22" s="57"/>
      <c r="G22" s="57"/>
      <c r="H22" s="53" t="s">
        <v>16</v>
      </c>
      <c r="I22" s="5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9.5" customHeight="1">
      <c r="A23" s="11"/>
      <c r="B23" s="11"/>
      <c r="C23" s="50">
        <f t="shared" si="1"/>
        <v>13</v>
      </c>
      <c r="D23" s="51" t="s">
        <v>29</v>
      </c>
      <c r="E23" s="45"/>
      <c r="F23" s="57"/>
      <c r="G23" s="57"/>
      <c r="H23" s="53" t="s">
        <v>16</v>
      </c>
      <c r="I23" s="5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9.5" customHeight="1">
      <c r="A24" s="11"/>
      <c r="B24" s="11"/>
      <c r="C24" s="50">
        <f t="shared" si="1"/>
        <v>14</v>
      </c>
      <c r="D24" s="51" t="s">
        <v>30</v>
      </c>
      <c r="E24" s="45"/>
      <c r="F24" s="57"/>
      <c r="G24" s="57"/>
      <c r="H24" s="53" t="s">
        <v>16</v>
      </c>
      <c r="I24" s="5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1.75" customHeight="1">
      <c r="A25" s="11"/>
      <c r="B25" s="11"/>
      <c r="C25" s="61" t="s">
        <v>31</v>
      </c>
      <c r="D25" s="61"/>
      <c r="E25" s="61"/>
      <c r="F25" s="61"/>
      <c r="G25" s="61"/>
      <c r="H25" s="61"/>
      <c r="I25" s="6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9.5" customHeight="1">
      <c r="A26" s="11"/>
      <c r="B26" s="11"/>
      <c r="C26" s="62">
        <f>C24+1</f>
        <v>15</v>
      </c>
      <c r="D26" s="51" t="s">
        <v>32</v>
      </c>
      <c r="E26" s="45"/>
      <c r="F26" s="57"/>
      <c r="G26" s="57"/>
      <c r="H26" s="53" t="s">
        <v>16</v>
      </c>
      <c r="I26" s="5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9.5" customHeight="1">
      <c r="A27" s="11"/>
      <c r="B27" s="11"/>
      <c r="C27" s="62">
        <f t="shared" ref="C27:C43" si="2">C26+1</f>
        <v>16</v>
      </c>
      <c r="D27" s="51" t="s">
        <v>33</v>
      </c>
      <c r="E27" s="45"/>
      <c r="F27" s="57"/>
      <c r="G27" s="57"/>
      <c r="H27" s="53" t="s">
        <v>16</v>
      </c>
      <c r="I27" s="5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9.5" customHeight="1">
      <c r="A28" s="11"/>
      <c r="B28" s="11"/>
      <c r="C28" s="62">
        <f t="shared" si="2"/>
        <v>17</v>
      </c>
      <c r="D28" s="51" t="s">
        <v>34</v>
      </c>
      <c r="E28" s="45"/>
      <c r="F28" s="57"/>
      <c r="G28" s="57"/>
      <c r="H28" s="53" t="s">
        <v>16</v>
      </c>
      <c r="I28" s="54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0" customHeight="1">
      <c r="A29" s="11"/>
      <c r="B29" s="11"/>
      <c r="C29" s="62">
        <f t="shared" si="2"/>
        <v>18</v>
      </c>
      <c r="D29" s="51" t="s">
        <v>35</v>
      </c>
      <c r="E29" s="45"/>
      <c r="F29" s="57"/>
      <c r="G29" s="57"/>
      <c r="H29" s="53" t="s">
        <v>16</v>
      </c>
      <c r="I29" s="54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9.5" customHeight="1">
      <c r="A30" s="11"/>
      <c r="B30" s="11"/>
      <c r="C30" s="62">
        <f t="shared" si="2"/>
        <v>19</v>
      </c>
      <c r="D30" s="51" t="s">
        <v>36</v>
      </c>
      <c r="E30" s="45"/>
      <c r="F30" s="57"/>
      <c r="G30" s="57"/>
      <c r="H30" s="53" t="s">
        <v>16</v>
      </c>
      <c r="I30" s="5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9.5" customHeight="1">
      <c r="A31" s="11"/>
      <c r="B31" s="11"/>
      <c r="C31" s="62">
        <f t="shared" si="2"/>
        <v>20</v>
      </c>
      <c r="D31" s="51" t="s">
        <v>37</v>
      </c>
      <c r="E31" s="45"/>
      <c r="F31" s="57"/>
      <c r="G31" s="57"/>
      <c r="H31" s="53" t="s">
        <v>16</v>
      </c>
      <c r="I31" s="54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9.5" customHeight="1">
      <c r="A32" s="11"/>
      <c r="B32" s="11"/>
      <c r="C32" s="62">
        <f t="shared" si="2"/>
        <v>21</v>
      </c>
      <c r="D32" s="51" t="s">
        <v>38</v>
      </c>
      <c r="E32" s="45"/>
      <c r="F32" s="57"/>
      <c r="G32" s="57"/>
      <c r="H32" s="53" t="s">
        <v>16</v>
      </c>
      <c r="I32" s="5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0" customHeight="1">
      <c r="A33" s="11"/>
      <c r="B33" s="11"/>
      <c r="C33" s="62">
        <f t="shared" si="2"/>
        <v>22</v>
      </c>
      <c r="D33" s="51" t="s">
        <v>39</v>
      </c>
      <c r="E33" s="45"/>
      <c r="F33" s="57"/>
      <c r="G33" s="57"/>
      <c r="H33" s="53" t="s">
        <v>16</v>
      </c>
      <c r="I33" s="5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0" customHeight="1">
      <c r="A34" s="11"/>
      <c r="B34" s="11"/>
      <c r="C34" s="62">
        <f t="shared" si="2"/>
        <v>23</v>
      </c>
      <c r="D34" s="51" t="s">
        <v>40</v>
      </c>
      <c r="E34" s="45"/>
      <c r="F34" s="57"/>
      <c r="G34" s="57"/>
      <c r="H34" s="53" t="s">
        <v>16</v>
      </c>
      <c r="I34" s="5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9.5" customHeight="1">
      <c r="A35" s="11"/>
      <c r="B35" s="11"/>
      <c r="C35" s="62">
        <f t="shared" si="2"/>
        <v>24</v>
      </c>
      <c r="D35" s="51" t="s">
        <v>41</v>
      </c>
      <c r="E35" s="45"/>
      <c r="F35" s="57"/>
      <c r="G35" s="57"/>
      <c r="H35" s="53" t="s">
        <v>16</v>
      </c>
      <c r="I35" s="5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9.5" customHeight="1">
      <c r="A36" s="11"/>
      <c r="B36" s="11"/>
      <c r="C36" s="62">
        <f t="shared" si="2"/>
        <v>25</v>
      </c>
      <c r="D36" s="51" t="s">
        <v>42</v>
      </c>
      <c r="E36" s="45"/>
      <c r="F36" s="57"/>
      <c r="G36" s="57"/>
      <c r="H36" s="53" t="s">
        <v>16</v>
      </c>
      <c r="I36" s="54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9.5" customHeight="1">
      <c r="A37" s="11"/>
      <c r="B37" s="11"/>
      <c r="C37" s="62">
        <f t="shared" si="2"/>
        <v>26</v>
      </c>
      <c r="D37" s="63" t="s">
        <v>43</v>
      </c>
      <c r="E37" s="64"/>
      <c r="F37" s="57"/>
      <c r="G37" s="57"/>
      <c r="H37" s="53" t="s">
        <v>16</v>
      </c>
      <c r="I37" s="54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9.5" hidden="1" customHeight="1">
      <c r="A38" s="11"/>
      <c r="B38" s="11"/>
      <c r="C38" s="62">
        <f t="shared" si="2"/>
        <v>27</v>
      </c>
      <c r="D38" s="51" t="s">
        <v>44</v>
      </c>
      <c r="E38" s="45"/>
      <c r="F38" s="57"/>
      <c r="G38" s="57"/>
      <c r="H38" s="53" t="s">
        <v>20</v>
      </c>
      <c r="I38" s="5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9.5" hidden="1" customHeight="1">
      <c r="A39" s="11"/>
      <c r="B39" s="11"/>
      <c r="C39" s="62">
        <f t="shared" si="2"/>
        <v>28</v>
      </c>
      <c r="D39" s="51" t="s">
        <v>45</v>
      </c>
      <c r="E39" s="45"/>
      <c r="F39" s="52" t="str">
        <f t="shared" ref="F39:G39" si="3">IF($H$7="Acquisition", "N/A", "")</f>
        <v>N/A</v>
      </c>
      <c r="G39" s="52" t="str">
        <f t="shared" si="3"/>
        <v>N/A</v>
      </c>
      <c r="H39" s="53" t="s">
        <v>20</v>
      </c>
      <c r="I39" s="5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9.5" customHeight="1">
      <c r="A40" s="11"/>
      <c r="B40" s="11"/>
      <c r="C40" s="62">
        <f t="shared" si="2"/>
        <v>29</v>
      </c>
      <c r="D40" s="51" t="s">
        <v>46</v>
      </c>
      <c r="E40" s="45"/>
      <c r="F40" s="57"/>
      <c r="G40" s="57"/>
      <c r="H40" s="53" t="s">
        <v>16</v>
      </c>
      <c r="I40" s="54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9.5" hidden="1" customHeight="1">
      <c r="A41" s="11"/>
      <c r="B41" s="11"/>
      <c r="C41" s="62">
        <f t="shared" si="2"/>
        <v>30</v>
      </c>
      <c r="D41" s="51" t="s">
        <v>47</v>
      </c>
      <c r="E41" s="45"/>
      <c r="F41" s="52" t="str">
        <f t="shared" ref="F41:G41" si="4">IF($H$7="Acquisition", "N/A", "")</f>
        <v>N/A</v>
      </c>
      <c r="G41" s="52" t="str">
        <f t="shared" si="4"/>
        <v>N/A</v>
      </c>
      <c r="H41" s="53" t="s">
        <v>20</v>
      </c>
      <c r="I41" s="5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9.5" customHeight="1">
      <c r="A42" s="11"/>
      <c r="B42" s="11"/>
      <c r="C42" s="62">
        <f t="shared" si="2"/>
        <v>31</v>
      </c>
      <c r="D42" s="51" t="s">
        <v>48</v>
      </c>
      <c r="E42" s="45"/>
      <c r="F42" s="57"/>
      <c r="G42" s="57"/>
      <c r="H42" s="53" t="s">
        <v>16</v>
      </c>
      <c r="I42" s="5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9.5" customHeight="1">
      <c r="A43" s="11"/>
      <c r="B43" s="11"/>
      <c r="C43" s="62">
        <f t="shared" si="2"/>
        <v>32</v>
      </c>
      <c r="D43" s="51" t="s">
        <v>49</v>
      </c>
      <c r="E43" s="45"/>
      <c r="F43" s="57"/>
      <c r="G43" s="57"/>
      <c r="H43" s="53"/>
      <c r="I43" s="54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21.75" customHeight="1">
      <c r="A44" s="11"/>
      <c r="B44" s="11"/>
      <c r="C44" s="61" t="s">
        <v>50</v>
      </c>
      <c r="D44" s="61"/>
      <c r="E44" s="61"/>
      <c r="F44" s="61"/>
      <c r="G44" s="61"/>
      <c r="H44" s="61"/>
      <c r="I44" s="6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9.5" customHeight="1">
      <c r="A45" s="11"/>
      <c r="B45" s="11"/>
      <c r="C45" s="62">
        <f>C43+1</f>
        <v>33</v>
      </c>
      <c r="D45" s="51" t="s">
        <v>51</v>
      </c>
      <c r="E45" s="45"/>
      <c r="F45" s="57"/>
      <c r="G45" s="57"/>
      <c r="H45" s="53" t="s">
        <v>16</v>
      </c>
      <c r="I45" s="54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9.5" customHeight="1">
      <c r="A46" s="11"/>
      <c r="B46" s="11"/>
      <c r="C46" s="62">
        <f t="shared" ref="C46:C53" si="5">C45+1</f>
        <v>34</v>
      </c>
      <c r="D46" s="51" t="s">
        <v>52</v>
      </c>
      <c r="E46" s="45"/>
      <c r="F46" s="57"/>
      <c r="G46" s="57"/>
      <c r="H46" s="53" t="s">
        <v>16</v>
      </c>
      <c r="I46" s="54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9.5" customHeight="1">
      <c r="A47" s="11"/>
      <c r="B47" s="11"/>
      <c r="C47" s="62">
        <f t="shared" si="5"/>
        <v>35</v>
      </c>
      <c r="D47" s="51" t="s">
        <v>53</v>
      </c>
      <c r="E47" s="45"/>
      <c r="F47" s="57"/>
      <c r="G47" s="57"/>
      <c r="H47" s="53" t="s">
        <v>16</v>
      </c>
      <c r="I47" s="5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9.5" customHeight="1">
      <c r="A48" s="11"/>
      <c r="B48" s="11"/>
      <c r="C48" s="62">
        <f t="shared" si="5"/>
        <v>36</v>
      </c>
      <c r="D48" s="51" t="s">
        <v>54</v>
      </c>
      <c r="E48" s="45"/>
      <c r="F48" s="57"/>
      <c r="G48" s="57"/>
      <c r="H48" s="53" t="s">
        <v>16</v>
      </c>
      <c r="I48" s="5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9.5" hidden="1" customHeight="1">
      <c r="A49" s="11"/>
      <c r="B49" s="11"/>
      <c r="C49" s="62">
        <f t="shared" si="5"/>
        <v>37</v>
      </c>
      <c r="D49" s="51" t="s">
        <v>55</v>
      </c>
      <c r="E49" s="45"/>
      <c r="F49" s="57"/>
      <c r="G49" s="57"/>
      <c r="H49" s="53" t="s">
        <v>20</v>
      </c>
      <c r="I49" s="54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9.5" customHeight="1">
      <c r="A50" s="11"/>
      <c r="B50" s="11"/>
      <c r="C50" s="62">
        <f t="shared" si="5"/>
        <v>38</v>
      </c>
      <c r="D50" s="55" t="s">
        <v>56</v>
      </c>
      <c r="E50" s="56" t="str">
        <f>C7</f>
        <v>Borrowing Entity:</v>
      </c>
      <c r="F50" s="57"/>
      <c r="G50" s="57"/>
      <c r="H50" s="53" t="s">
        <v>16</v>
      </c>
      <c r="I50" s="54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9.5" customHeight="1">
      <c r="A51" s="11"/>
      <c r="B51" s="11"/>
      <c r="C51" s="62">
        <f t="shared" si="5"/>
        <v>39</v>
      </c>
      <c r="D51" s="59"/>
      <c r="E51" s="56" t="str">
        <f t="shared" ref="E51:E52" si="6">E13</f>
        <v>Sponsor</v>
      </c>
      <c r="F51" s="57"/>
      <c r="G51" s="57"/>
      <c r="H51" s="53" t="s">
        <v>16</v>
      </c>
      <c r="I51" s="54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9.5" hidden="1" customHeight="1">
      <c r="A52" s="11"/>
      <c r="B52" s="11"/>
      <c r="C52" s="62">
        <f t="shared" si="5"/>
        <v>40</v>
      </c>
      <c r="D52" s="60"/>
      <c r="E52" s="56" t="str">
        <f t="shared" si="6"/>
        <v>Entity/Sponsor</v>
      </c>
      <c r="F52" s="57"/>
      <c r="G52" s="57"/>
      <c r="H52" s="53" t="s">
        <v>20</v>
      </c>
      <c r="I52" s="5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9.5" customHeight="1">
      <c r="A53" s="11"/>
      <c r="B53" s="11"/>
      <c r="C53" s="62">
        <f t="shared" si="5"/>
        <v>41</v>
      </c>
      <c r="D53" s="55" t="s">
        <v>57</v>
      </c>
      <c r="E53" s="56" t="str">
        <f>C7</f>
        <v>Borrowing Entity:</v>
      </c>
      <c r="F53" s="57"/>
      <c r="G53" s="57"/>
      <c r="H53" s="53" t="s">
        <v>16</v>
      </c>
      <c r="I53" s="5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9.5" customHeight="1">
      <c r="A54" s="11"/>
      <c r="B54" s="11"/>
      <c r="C54" s="62">
        <f>C52+1</f>
        <v>41</v>
      </c>
      <c r="D54" s="59"/>
      <c r="E54" s="56" t="str">
        <f t="shared" ref="E54:E55" si="7">E13</f>
        <v>Sponsor</v>
      </c>
      <c r="F54" s="57"/>
      <c r="G54" s="57"/>
      <c r="H54" s="53" t="s">
        <v>16</v>
      </c>
      <c r="I54" s="54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9.5" hidden="1" customHeight="1">
      <c r="A55" s="11"/>
      <c r="B55" s="11"/>
      <c r="C55" s="62">
        <f t="shared" ref="C55:C58" si="8">C54+1</f>
        <v>42</v>
      </c>
      <c r="D55" s="60"/>
      <c r="E55" s="56" t="str">
        <f t="shared" si="7"/>
        <v>Entity/Sponsor</v>
      </c>
      <c r="F55" s="57"/>
      <c r="G55" s="57"/>
      <c r="H55" s="53" t="s">
        <v>20</v>
      </c>
      <c r="I55" s="54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9.5" hidden="1" customHeight="1">
      <c r="A56" s="11"/>
      <c r="B56" s="11"/>
      <c r="C56" s="62">
        <f t="shared" si="8"/>
        <v>43</v>
      </c>
      <c r="D56" s="55" t="s">
        <v>58</v>
      </c>
      <c r="E56" s="56" t="str">
        <f>C7</f>
        <v>Borrowing Entity:</v>
      </c>
      <c r="F56" s="57"/>
      <c r="G56" s="57"/>
      <c r="H56" s="53" t="s">
        <v>20</v>
      </c>
      <c r="I56" s="54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9.5" customHeight="1">
      <c r="A57" s="11"/>
      <c r="B57" s="11"/>
      <c r="C57" s="62">
        <f t="shared" si="8"/>
        <v>44</v>
      </c>
      <c r="D57" s="59"/>
      <c r="E57" s="56" t="str">
        <f t="shared" ref="E57:E58" si="9">E13</f>
        <v>Sponsor</v>
      </c>
      <c r="F57" s="57"/>
      <c r="G57" s="57"/>
      <c r="H57" s="53" t="s">
        <v>16</v>
      </c>
      <c r="I57" s="54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9.5" hidden="1" customHeight="1">
      <c r="A58" s="11"/>
      <c r="B58" s="11"/>
      <c r="C58" s="62">
        <f t="shared" si="8"/>
        <v>45</v>
      </c>
      <c r="D58" s="60"/>
      <c r="E58" s="56" t="str">
        <f t="shared" si="9"/>
        <v>Entity/Sponsor</v>
      </c>
      <c r="F58" s="57"/>
      <c r="G58" s="57"/>
      <c r="H58" s="53" t="s">
        <v>20</v>
      </c>
      <c r="I58" s="54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9.5" hidden="1" customHeight="1">
      <c r="A59" s="11"/>
      <c r="B59" s="11"/>
      <c r="C59" s="62">
        <f>C57+1</f>
        <v>45</v>
      </c>
      <c r="D59" s="55" t="s">
        <v>59</v>
      </c>
      <c r="E59" s="56" t="str">
        <f>C7</f>
        <v>Borrowing Entity:</v>
      </c>
      <c r="F59" s="57"/>
      <c r="G59" s="57"/>
      <c r="H59" s="53" t="s">
        <v>20</v>
      </c>
      <c r="I59" s="54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0" customHeight="1">
      <c r="A60" s="11"/>
      <c r="B60" s="11"/>
      <c r="C60" s="62">
        <f t="shared" ref="C60:C63" si="10">C59+1</f>
        <v>46</v>
      </c>
      <c r="D60" s="59"/>
      <c r="E60" s="56" t="str">
        <f t="shared" ref="E60:E61" si="11">E13</f>
        <v>Sponsor</v>
      </c>
      <c r="F60" s="57"/>
      <c r="G60" s="57"/>
      <c r="H60" s="53" t="s">
        <v>16</v>
      </c>
      <c r="I60" s="54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9.5" hidden="1" customHeight="1">
      <c r="A61" s="11"/>
      <c r="B61" s="11"/>
      <c r="C61" s="62">
        <f t="shared" si="10"/>
        <v>47</v>
      </c>
      <c r="D61" s="60"/>
      <c r="E61" s="56" t="str">
        <f t="shared" si="11"/>
        <v>Entity/Sponsor</v>
      </c>
      <c r="F61" s="57"/>
      <c r="G61" s="57"/>
      <c r="H61" s="53" t="s">
        <v>20</v>
      </c>
      <c r="I61" s="54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0" customHeight="1">
      <c r="A62" s="11"/>
      <c r="B62" s="11"/>
      <c r="C62" s="62">
        <f t="shared" si="10"/>
        <v>48</v>
      </c>
      <c r="D62" s="55" t="s">
        <v>60</v>
      </c>
      <c r="E62" s="56" t="str">
        <f t="shared" ref="E62:E63" si="12">E13</f>
        <v>Sponsor</v>
      </c>
      <c r="F62" s="57"/>
      <c r="G62" s="57"/>
      <c r="H62" s="53" t="s">
        <v>16</v>
      </c>
      <c r="I62" s="54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9.5" hidden="1" customHeight="1">
      <c r="A63" s="11"/>
      <c r="B63" s="11"/>
      <c r="C63" s="62">
        <f t="shared" si="10"/>
        <v>49</v>
      </c>
      <c r="D63" s="60"/>
      <c r="E63" s="56" t="str">
        <f t="shared" si="12"/>
        <v>Entity/Sponsor</v>
      </c>
      <c r="F63" s="57"/>
      <c r="G63" s="57"/>
      <c r="H63" s="53" t="s">
        <v>20</v>
      </c>
      <c r="I63" s="54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21.75" customHeight="1">
      <c r="A64" s="11"/>
      <c r="B64" s="11"/>
      <c r="C64" s="61" t="s">
        <v>61</v>
      </c>
      <c r="D64" s="61"/>
      <c r="E64" s="61"/>
      <c r="F64" s="61"/>
      <c r="G64" s="61"/>
      <c r="H64" s="61"/>
      <c r="I64" s="6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9.5" customHeight="1">
      <c r="A65" s="11"/>
      <c r="B65" s="11"/>
      <c r="C65" s="65">
        <f>C63+1</f>
        <v>50</v>
      </c>
      <c r="D65" s="51" t="s">
        <v>62</v>
      </c>
      <c r="E65" s="45"/>
      <c r="F65" s="57"/>
      <c r="G65" s="57"/>
      <c r="H65" s="53" t="s">
        <v>16</v>
      </c>
      <c r="I65" s="54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0" customHeight="1">
      <c r="A66" s="11"/>
      <c r="B66" s="11"/>
      <c r="C66" s="65">
        <f t="shared" ref="C66:C81" si="13">C65+1</f>
        <v>51</v>
      </c>
      <c r="D66" s="51" t="s">
        <v>63</v>
      </c>
      <c r="E66" s="45"/>
      <c r="F66" s="57"/>
      <c r="G66" s="57"/>
      <c r="H66" s="53" t="s">
        <v>16</v>
      </c>
      <c r="I66" s="54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9.5" customHeight="1">
      <c r="A67" s="11"/>
      <c r="B67" s="11"/>
      <c r="C67" s="65">
        <f t="shared" si="13"/>
        <v>52</v>
      </c>
      <c r="D67" s="51" t="s">
        <v>64</v>
      </c>
      <c r="E67" s="45"/>
      <c r="F67" s="57"/>
      <c r="G67" s="57"/>
      <c r="H67" s="53" t="s">
        <v>16</v>
      </c>
      <c r="I67" s="66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9.5" customHeight="1">
      <c r="A68" s="11"/>
      <c r="B68" s="11"/>
      <c r="C68" s="65">
        <f t="shared" si="13"/>
        <v>53</v>
      </c>
      <c r="D68" s="51" t="s">
        <v>65</v>
      </c>
      <c r="E68" s="45"/>
      <c r="F68" s="52" t="str">
        <f t="shared" ref="F68:G68" si="14">IF($H$7="Refinance", "N/A", "")</f>
        <v/>
      </c>
      <c r="G68" s="52" t="str">
        <f t="shared" si="14"/>
        <v/>
      </c>
      <c r="H68" s="53" t="s">
        <v>16</v>
      </c>
      <c r="I68" s="67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9.5" customHeight="1">
      <c r="A69" s="11"/>
      <c r="B69" s="11"/>
      <c r="C69" s="65">
        <f t="shared" si="13"/>
        <v>54</v>
      </c>
      <c r="D69" s="63" t="s">
        <v>66</v>
      </c>
      <c r="E69" s="68"/>
      <c r="F69" s="57"/>
      <c r="G69" s="57"/>
      <c r="H69" s="53" t="s">
        <v>16</v>
      </c>
      <c r="I69" s="67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9.5" customHeight="1">
      <c r="A70" s="11"/>
      <c r="B70" s="11"/>
      <c r="C70" s="65">
        <f t="shared" si="13"/>
        <v>55</v>
      </c>
      <c r="D70" s="63" t="s">
        <v>67</v>
      </c>
      <c r="E70" s="68"/>
      <c r="F70" s="57"/>
      <c r="G70" s="57"/>
      <c r="H70" s="53" t="s">
        <v>16</v>
      </c>
      <c r="I70" s="67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9.5" hidden="1" customHeight="1">
      <c r="A71" s="11"/>
      <c r="B71" s="11"/>
      <c r="C71" s="65">
        <f t="shared" si="13"/>
        <v>56</v>
      </c>
      <c r="D71" s="51" t="s">
        <v>68</v>
      </c>
      <c r="E71" s="45"/>
      <c r="F71" s="52" t="str">
        <f t="shared" ref="F71:G71" si="15">IF($H$7="Acquisition", "N/A", "")</f>
        <v>N/A</v>
      </c>
      <c r="G71" s="52" t="str">
        <f t="shared" si="15"/>
        <v>N/A</v>
      </c>
      <c r="H71" s="53" t="s">
        <v>20</v>
      </c>
      <c r="I71" s="54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9.5" customHeight="1">
      <c r="A72" s="11"/>
      <c r="B72" s="11"/>
      <c r="C72" s="65">
        <f t="shared" si="13"/>
        <v>57</v>
      </c>
      <c r="D72" s="51" t="s">
        <v>69</v>
      </c>
      <c r="E72" s="45"/>
      <c r="F72" s="57"/>
      <c r="G72" s="57"/>
      <c r="H72" s="53" t="s">
        <v>16</v>
      </c>
      <c r="I72" s="54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9.5" customHeight="1">
      <c r="A73" s="11"/>
      <c r="B73" s="11"/>
      <c r="C73" s="65">
        <f t="shared" si="13"/>
        <v>58</v>
      </c>
      <c r="D73" s="51" t="s">
        <v>70</v>
      </c>
      <c r="E73" s="45"/>
      <c r="F73" s="57"/>
      <c r="G73" s="57"/>
      <c r="H73" s="53" t="s">
        <v>16</v>
      </c>
      <c r="I73" s="54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9.5" customHeight="1">
      <c r="A74" s="11"/>
      <c r="B74" s="11"/>
      <c r="C74" s="65">
        <f t="shared" si="13"/>
        <v>59</v>
      </c>
      <c r="D74" s="51" t="s">
        <v>71</v>
      </c>
      <c r="E74" s="45"/>
      <c r="F74" s="57"/>
      <c r="G74" s="57"/>
      <c r="H74" s="53" t="s">
        <v>16</v>
      </c>
      <c r="I74" s="54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9.5" hidden="1" customHeight="1">
      <c r="A75" s="11"/>
      <c r="B75" s="11"/>
      <c r="C75" s="65">
        <f t="shared" si="13"/>
        <v>60</v>
      </c>
      <c r="D75" s="51" t="s">
        <v>72</v>
      </c>
      <c r="E75" s="45"/>
      <c r="F75" s="57"/>
      <c r="G75" s="57"/>
      <c r="H75" s="53" t="s">
        <v>20</v>
      </c>
      <c r="I75" s="58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0" customHeight="1">
      <c r="A76" s="11"/>
      <c r="B76" s="11"/>
      <c r="C76" s="65">
        <f t="shared" si="13"/>
        <v>61</v>
      </c>
      <c r="D76" s="51" t="s">
        <v>73</v>
      </c>
      <c r="E76" s="45"/>
      <c r="F76" s="57"/>
      <c r="G76" s="57"/>
      <c r="H76" s="53" t="s">
        <v>16</v>
      </c>
      <c r="I76" s="58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9.5" customHeight="1">
      <c r="A77" s="11"/>
      <c r="B77" s="11"/>
      <c r="C77" s="65">
        <f t="shared" si="13"/>
        <v>62</v>
      </c>
      <c r="D77" s="51" t="s">
        <v>74</v>
      </c>
      <c r="E77" s="45"/>
      <c r="F77" s="57"/>
      <c r="G77" s="57"/>
      <c r="H77" s="53" t="s">
        <v>16</v>
      </c>
      <c r="I77" s="58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9.5" customHeight="1">
      <c r="A78" s="11"/>
      <c r="B78" s="11"/>
      <c r="C78" s="65">
        <f t="shared" si="13"/>
        <v>63</v>
      </c>
      <c r="D78" s="51" t="s">
        <v>75</v>
      </c>
      <c r="E78" s="45"/>
      <c r="F78" s="57"/>
      <c r="G78" s="57"/>
      <c r="H78" s="53" t="s">
        <v>16</v>
      </c>
      <c r="I78" s="58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0" customHeight="1">
      <c r="A79" s="11"/>
      <c r="B79" s="11"/>
      <c r="C79" s="65">
        <f t="shared" si="13"/>
        <v>64</v>
      </c>
      <c r="D79" s="51" t="s">
        <v>76</v>
      </c>
      <c r="E79" s="45"/>
      <c r="F79" s="57"/>
      <c r="G79" s="57"/>
      <c r="H79" s="53" t="s">
        <v>16</v>
      </c>
      <c r="I79" s="58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9.5" hidden="1" customHeight="1">
      <c r="A80" s="11"/>
      <c r="B80" s="11"/>
      <c r="C80" s="65">
        <f t="shared" si="13"/>
        <v>65</v>
      </c>
      <c r="D80" s="51" t="s">
        <v>77</v>
      </c>
      <c r="E80" s="45"/>
      <c r="F80" s="57"/>
      <c r="G80" s="57"/>
      <c r="H80" s="53" t="s">
        <v>20</v>
      </c>
      <c r="I80" s="58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9.5" customHeight="1">
      <c r="A81" s="11"/>
      <c r="B81" s="11"/>
      <c r="C81" s="65">
        <f t="shared" si="13"/>
        <v>66</v>
      </c>
      <c r="D81" s="51" t="s">
        <v>78</v>
      </c>
      <c r="E81" s="45"/>
      <c r="F81" s="57"/>
      <c r="G81" s="57"/>
      <c r="H81" s="53" t="s">
        <v>16</v>
      </c>
      <c r="I81" s="58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0" customHeight="1">
      <c r="A82" s="11"/>
      <c r="B82" s="11"/>
      <c r="C82" s="69"/>
      <c r="D82" s="11"/>
      <c r="E82" s="11"/>
      <c r="F82" s="70"/>
      <c r="G82" s="7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0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21.75" customHeight="1">
      <c r="A84" s="11"/>
      <c r="B84" s="11"/>
      <c r="C84" s="71" t="s">
        <v>79</v>
      </c>
      <c r="D84" s="72"/>
      <c r="E84" s="72"/>
      <c r="F84" s="72"/>
      <c r="G84" s="72"/>
      <c r="H84" s="72"/>
      <c r="I84" s="3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8.0" customHeight="1">
      <c r="A85" s="11"/>
      <c r="B85" s="11"/>
      <c r="C85" s="73" t="s">
        <v>80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8.0" customHeight="1">
      <c r="A86" s="11"/>
      <c r="B86" s="11"/>
      <c r="C86" s="73" t="s">
        <v>81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8.0" customHeight="1">
      <c r="A87" s="11"/>
      <c r="B87" s="11"/>
      <c r="C87" s="73" t="s">
        <v>82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8.0" customHeight="1">
      <c r="A88" s="11"/>
      <c r="B88" s="11"/>
      <c r="C88" s="73" t="s">
        <v>83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autoFilter ref="$F$9:$H$81">
    <filterColumn colId="2">
      <filters blank="1">
        <filter val="NO"/>
      </filters>
    </filterColumn>
  </autoFilter>
  <mergeCells count="70">
    <mergeCell ref="D62:D63"/>
    <mergeCell ref="D65:E65"/>
    <mergeCell ref="D66:E66"/>
    <mergeCell ref="D67:E67"/>
    <mergeCell ref="D68:E68"/>
    <mergeCell ref="D71:E71"/>
    <mergeCell ref="D72:E72"/>
    <mergeCell ref="D80:E80"/>
    <mergeCell ref="D81:E81"/>
    <mergeCell ref="C84:I84"/>
    <mergeCell ref="C85:I85"/>
    <mergeCell ref="C86:I86"/>
    <mergeCell ref="C87:I87"/>
    <mergeCell ref="C88:I88"/>
    <mergeCell ref="D73:E73"/>
    <mergeCell ref="D74:E74"/>
    <mergeCell ref="D75:E75"/>
    <mergeCell ref="D76:E76"/>
    <mergeCell ref="D77:E77"/>
    <mergeCell ref="D78:E78"/>
    <mergeCell ref="D79:E79"/>
    <mergeCell ref="F1:G1"/>
    <mergeCell ref="H1:I1"/>
    <mergeCell ref="E2:G3"/>
    <mergeCell ref="H2:H3"/>
    <mergeCell ref="I2:I5"/>
    <mergeCell ref="E4:G5"/>
    <mergeCell ref="H4:H5"/>
    <mergeCell ref="C6:D6"/>
    <mergeCell ref="C7:D7"/>
    <mergeCell ref="C8:D8"/>
    <mergeCell ref="C9:E9"/>
    <mergeCell ref="D11:E11"/>
    <mergeCell ref="D12:D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8:E38"/>
    <mergeCell ref="D39:E39"/>
    <mergeCell ref="D40:E40"/>
    <mergeCell ref="D41:E41"/>
    <mergeCell ref="D42:E42"/>
    <mergeCell ref="D43:E43"/>
    <mergeCell ref="D45:E45"/>
    <mergeCell ref="D46:E46"/>
    <mergeCell ref="D47:E47"/>
    <mergeCell ref="D48:E48"/>
    <mergeCell ref="D49:E49"/>
    <mergeCell ref="D50:D52"/>
    <mergeCell ref="D53:D55"/>
    <mergeCell ref="D56:D58"/>
    <mergeCell ref="D59:D61"/>
  </mergeCells>
  <conditionalFormatting sqref="F45:H63">
    <cfRule type="expression" dxfId="0" priority="1">
      <formula>LEN(TRIM(F45))=0</formula>
    </cfRule>
  </conditionalFormatting>
  <conditionalFormatting sqref="F26:H43">
    <cfRule type="expression" dxfId="0" priority="2">
      <formula>LEN(TRIM(F26))=0</formula>
    </cfRule>
  </conditionalFormatting>
  <conditionalFormatting sqref="F11:H24">
    <cfRule type="expression" dxfId="0" priority="3">
      <formula>LEN(TRIM(F11))=0</formula>
    </cfRule>
  </conditionalFormatting>
  <conditionalFormatting sqref="I2">
    <cfRule type="cellIs" dxfId="1" priority="4" operator="between">
      <formula>100%</formula>
      <formula>100%</formula>
    </cfRule>
  </conditionalFormatting>
  <conditionalFormatting sqref="I2">
    <cfRule type="cellIs" dxfId="2" priority="5" operator="between">
      <formula>70%</formula>
      <formula>0.99</formula>
    </cfRule>
  </conditionalFormatting>
  <conditionalFormatting sqref="I2">
    <cfRule type="cellIs" dxfId="3" priority="6" operator="between">
      <formula>0%</formula>
      <formula>69%</formula>
    </cfRule>
  </conditionalFormatting>
  <conditionalFormatting sqref="F65:H81">
    <cfRule type="expression" dxfId="0" priority="7">
      <formula>LEN(TRIM(F65))=0</formula>
    </cfRule>
  </conditionalFormatting>
  <dataValidations>
    <dataValidation type="list" allowBlank="1" showErrorMessage="1" sqref="H7">
      <formula1>"Select,Acquisition,Refinance"</formula1>
    </dataValidation>
    <dataValidation type="list" allowBlank="1" showErrorMessage="1" sqref="H11:H81">
      <formula1>"YES,NO,N/A"</formula1>
    </dataValidation>
  </dataValidations>
  <printOptions/>
  <pageMargins bottom="0.75" footer="0.0" header="0.0" left="0.25" right="0.25" top="0.75"/>
  <pageSetup fitToHeight="0" paperSize="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2024-03-28T02:34:40Z</dcterms:created>
  <dc:creator>Jennifer Ferreira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