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TobiAbereoje\OneDrive - Northern Liberties Company\Desktop\"/>
    </mc:Choice>
  </mc:AlternateContent>
  <xr:revisionPtr revIDLastSave="0" documentId="13_ncr:1_{C07BC8F3-B38F-4231-A52F-D65754968824}" xr6:coauthVersionLast="47" xr6:coauthVersionMax="47" xr10:uidLastSave="{00000000-0000-0000-0000-000000000000}"/>
  <bookViews>
    <workbookView xWindow="-108" yWindow="-108" windowWidth="23256" windowHeight="12456" tabRatio="500" activeTab="1" xr2:uid="{00000000-000D-0000-FFFF-FFFF00000000}"/>
  </bookViews>
  <sheets>
    <sheet name="Instructions" sheetId="1" r:id="rId1"/>
    <sheet name="Residential Rent Roll" sheetId="2" r:id="rId2"/>
    <sheet name="Commercial Rent Roll" sheetId="3" r:id="rId3"/>
  </sheets>
  <definedNames>
    <definedName name="_xlnm.Print_Area" localSheetId="2">'Commercial Rent Roll'!$A$1:$O$45</definedName>
    <definedName name="_xlnm.Print_Area" localSheetId="1">'Residential Rent Roll'!$A$1:$T$65</definedName>
    <definedName name="_xlnm.Print_Titles" localSheetId="2">'Commercial Rent Roll'!$2:$12</definedName>
    <definedName name="_xlnm.Print_Titles" localSheetId="1">'Residential Rent Roll'!$3:$14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113" i="3" l="1"/>
  <c r="L112" i="3"/>
  <c r="M112" i="3" s="1"/>
  <c r="A112" i="3"/>
  <c r="L111" i="3"/>
  <c r="M111" i="3" s="1"/>
  <c r="A111" i="3"/>
  <c r="L110" i="3"/>
  <c r="M110" i="3" s="1"/>
  <c r="A110" i="3"/>
  <c r="L109" i="3"/>
  <c r="M109" i="3" s="1"/>
  <c r="A109" i="3"/>
  <c r="L108" i="3"/>
  <c r="M108" i="3" s="1"/>
  <c r="A108" i="3"/>
  <c r="L107" i="3"/>
  <c r="M107" i="3" s="1"/>
  <c r="A107" i="3"/>
  <c r="L106" i="3"/>
  <c r="M106" i="3" s="1"/>
  <c r="A106" i="3"/>
  <c r="L105" i="3"/>
  <c r="M105" i="3" s="1"/>
  <c r="A105" i="3"/>
  <c r="L104" i="3"/>
  <c r="M104" i="3" s="1"/>
  <c r="A104" i="3"/>
  <c r="L103" i="3"/>
  <c r="M103" i="3" s="1"/>
  <c r="A103" i="3"/>
  <c r="L102" i="3"/>
  <c r="M102" i="3" s="1"/>
  <c r="A102" i="3"/>
  <c r="L101" i="3"/>
  <c r="M101" i="3" s="1"/>
  <c r="A101" i="3"/>
  <c r="L100" i="3"/>
  <c r="M100" i="3" s="1"/>
  <c r="A100" i="3"/>
  <c r="L99" i="3"/>
  <c r="M99" i="3" s="1"/>
  <c r="A99" i="3"/>
  <c r="L98" i="3"/>
  <c r="M98" i="3" s="1"/>
  <c r="A98" i="3"/>
  <c r="L97" i="3"/>
  <c r="M97" i="3" s="1"/>
  <c r="A97" i="3"/>
  <c r="L96" i="3"/>
  <c r="M96" i="3" s="1"/>
  <c r="A96" i="3"/>
  <c r="L95" i="3"/>
  <c r="M95" i="3" s="1"/>
  <c r="A95" i="3"/>
  <c r="L94" i="3"/>
  <c r="M94" i="3" s="1"/>
  <c r="A94" i="3"/>
  <c r="L93" i="3"/>
  <c r="M93" i="3" s="1"/>
  <c r="A93" i="3"/>
  <c r="L92" i="3"/>
  <c r="M92" i="3" s="1"/>
  <c r="A92" i="3"/>
  <c r="L91" i="3"/>
  <c r="M91" i="3" s="1"/>
  <c r="A91" i="3"/>
  <c r="L90" i="3"/>
  <c r="M90" i="3" s="1"/>
  <c r="A90" i="3"/>
  <c r="L89" i="3"/>
  <c r="M89" i="3" s="1"/>
  <c r="A89" i="3"/>
  <c r="L88" i="3"/>
  <c r="M88" i="3" s="1"/>
  <c r="A88" i="3"/>
  <c r="L87" i="3"/>
  <c r="M87" i="3" s="1"/>
  <c r="A87" i="3"/>
  <c r="L86" i="3"/>
  <c r="M86" i="3" s="1"/>
  <c r="A86" i="3"/>
  <c r="L85" i="3"/>
  <c r="M85" i="3" s="1"/>
  <c r="A85" i="3"/>
  <c r="L84" i="3"/>
  <c r="M84" i="3" s="1"/>
  <c r="A84" i="3"/>
  <c r="L83" i="3"/>
  <c r="M83" i="3" s="1"/>
  <c r="A83" i="3"/>
  <c r="L82" i="3"/>
  <c r="M82" i="3" s="1"/>
  <c r="A82" i="3"/>
  <c r="L81" i="3"/>
  <c r="M81" i="3" s="1"/>
  <c r="A81" i="3"/>
  <c r="L80" i="3"/>
  <c r="M80" i="3" s="1"/>
  <c r="A80" i="3"/>
  <c r="L79" i="3"/>
  <c r="M79" i="3" s="1"/>
  <c r="A79" i="3"/>
  <c r="L78" i="3"/>
  <c r="M78" i="3" s="1"/>
  <c r="A78" i="3"/>
  <c r="L77" i="3"/>
  <c r="M77" i="3" s="1"/>
  <c r="A77" i="3"/>
  <c r="L76" i="3"/>
  <c r="M76" i="3" s="1"/>
  <c r="A76" i="3"/>
  <c r="L75" i="3"/>
  <c r="M75" i="3" s="1"/>
  <c r="A75" i="3"/>
  <c r="L74" i="3"/>
  <c r="M74" i="3" s="1"/>
  <c r="A74" i="3"/>
  <c r="L73" i="3"/>
  <c r="M73" i="3" s="1"/>
  <c r="A73" i="3"/>
  <c r="L72" i="3"/>
  <c r="M72" i="3" s="1"/>
  <c r="A72" i="3"/>
  <c r="L71" i="3"/>
  <c r="M71" i="3" s="1"/>
  <c r="A71" i="3"/>
  <c r="L70" i="3"/>
  <c r="M70" i="3" s="1"/>
  <c r="A70" i="3"/>
  <c r="L69" i="3"/>
  <c r="M69" i="3" s="1"/>
  <c r="A69" i="3"/>
  <c r="L68" i="3"/>
  <c r="M68" i="3" s="1"/>
  <c r="A68" i="3"/>
  <c r="L67" i="3"/>
  <c r="M67" i="3" s="1"/>
  <c r="A67" i="3"/>
  <c r="L66" i="3"/>
  <c r="M66" i="3" s="1"/>
  <c r="A66" i="3"/>
  <c r="L65" i="3"/>
  <c r="M65" i="3" s="1"/>
  <c r="A65" i="3"/>
  <c r="L64" i="3"/>
  <c r="M64" i="3" s="1"/>
  <c r="A64" i="3"/>
  <c r="L63" i="3"/>
  <c r="M63" i="3" s="1"/>
  <c r="A63" i="3"/>
  <c r="L62" i="3"/>
  <c r="M62" i="3" s="1"/>
  <c r="A62" i="3"/>
  <c r="L61" i="3"/>
  <c r="M61" i="3" s="1"/>
  <c r="A61" i="3"/>
  <c r="L60" i="3"/>
  <c r="M60" i="3" s="1"/>
  <c r="A60" i="3"/>
  <c r="L59" i="3"/>
  <c r="M59" i="3" s="1"/>
  <c r="A59" i="3"/>
  <c r="L58" i="3"/>
  <c r="M58" i="3" s="1"/>
  <c r="A58" i="3"/>
  <c r="L57" i="3"/>
  <c r="M57" i="3" s="1"/>
  <c r="A57" i="3"/>
  <c r="L56" i="3"/>
  <c r="M56" i="3" s="1"/>
  <c r="A56" i="3"/>
  <c r="L55" i="3"/>
  <c r="M55" i="3" s="1"/>
  <c r="A55" i="3"/>
  <c r="L54" i="3"/>
  <c r="M54" i="3" s="1"/>
  <c r="A54" i="3"/>
  <c r="L53" i="3"/>
  <c r="M53" i="3" s="1"/>
  <c r="A53" i="3"/>
  <c r="L52" i="3"/>
  <c r="M52" i="3" s="1"/>
  <c r="A52" i="3"/>
  <c r="L51" i="3"/>
  <c r="M51" i="3" s="1"/>
  <c r="A51" i="3"/>
  <c r="L50" i="3"/>
  <c r="M50" i="3" s="1"/>
  <c r="A50" i="3"/>
  <c r="L49" i="3"/>
  <c r="M49" i="3" s="1"/>
  <c r="A49" i="3"/>
  <c r="L48" i="3"/>
  <c r="M48" i="3" s="1"/>
  <c r="A48" i="3"/>
  <c r="L47" i="3"/>
  <c r="M47" i="3" s="1"/>
  <c r="A47" i="3"/>
  <c r="L46" i="3"/>
  <c r="M46" i="3" s="1"/>
  <c r="A46" i="3"/>
  <c r="L45" i="3"/>
  <c r="M45" i="3" s="1"/>
  <c r="A45" i="3"/>
  <c r="L44" i="3"/>
  <c r="M44" i="3" s="1"/>
  <c r="A44" i="3"/>
  <c r="L43" i="3"/>
  <c r="M43" i="3" s="1"/>
  <c r="A43" i="3"/>
  <c r="L42" i="3"/>
  <c r="M42" i="3" s="1"/>
  <c r="A42" i="3"/>
  <c r="L41" i="3"/>
  <c r="M41" i="3" s="1"/>
  <c r="A41" i="3"/>
  <c r="L40" i="3"/>
  <c r="M40" i="3" s="1"/>
  <c r="A40" i="3"/>
  <c r="L39" i="3"/>
  <c r="M39" i="3" s="1"/>
  <c r="A39" i="3"/>
  <c r="L38" i="3"/>
  <c r="M38" i="3" s="1"/>
  <c r="A38" i="3"/>
  <c r="L37" i="3"/>
  <c r="M37" i="3" s="1"/>
  <c r="A37" i="3"/>
  <c r="L36" i="3"/>
  <c r="M36" i="3" s="1"/>
  <c r="A36" i="3"/>
  <c r="L35" i="3"/>
  <c r="M35" i="3" s="1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I8" i="3"/>
  <c r="K7" i="3" s="1"/>
  <c r="D8" i="3"/>
  <c r="N7" i="3"/>
  <c r="O7" i="3" s="1"/>
  <c r="I7" i="3"/>
  <c r="K6" i="3" s="1"/>
  <c r="F7" i="3"/>
  <c r="D7" i="3"/>
  <c r="N6" i="3"/>
  <c r="O6" i="3" s="1"/>
  <c r="I6" i="3"/>
  <c r="D6" i="3"/>
  <c r="N5" i="3"/>
  <c r="D5" i="3"/>
  <c r="D4" i="3"/>
  <c r="I3" i="3"/>
  <c r="I4" i="3" s="1"/>
  <c r="D3" i="3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J11" i="2"/>
  <c r="N10" i="2" s="1"/>
  <c r="R10" i="2"/>
  <c r="S10" i="2" s="1"/>
  <c r="J10" i="2"/>
  <c r="R9" i="2"/>
  <c r="S9" i="2" s="1"/>
  <c r="J9" i="2"/>
  <c r="N8" i="2" s="1"/>
  <c r="R8" i="2"/>
  <c r="S8" i="2" s="1"/>
  <c r="J8" i="2"/>
  <c r="N7" i="2" s="1"/>
  <c r="R7" i="2"/>
  <c r="S7" i="2" s="1"/>
  <c r="J7" i="2"/>
  <c r="R6" i="2"/>
  <c r="S6" i="2" s="1"/>
  <c r="R5" i="2"/>
  <c r="J5" i="2"/>
  <c r="N8" i="3" l="1"/>
  <c r="O5" i="3"/>
  <c r="O8" i="3" s="1"/>
  <c r="K4" i="3"/>
  <c r="K8" i="3" s="1"/>
  <c r="K5" i="3"/>
  <c r="I5" i="3"/>
  <c r="R11" i="2"/>
  <c r="S5" i="2"/>
  <c r="S11" i="2" s="1"/>
  <c r="J6" i="2"/>
  <c r="N6" i="2"/>
  <c r="N11" i="2" s="1"/>
  <c r="N9" i="2"/>
</calcChain>
</file>

<file path=xl/sharedStrings.xml><?xml version="1.0" encoding="utf-8"?>
<sst xmlns="http://schemas.openxmlformats.org/spreadsheetml/2006/main" count="116" uniqueCount="77">
  <si>
    <t>TA CAPITAL LINK</t>
  </si>
  <si>
    <t>tacapitalink.com  |  Rent Roll Template</t>
  </si>
  <si>
    <t>Instructions &amp; Notes</t>
  </si>
  <si>
    <t>1.</t>
  </si>
  <si>
    <t>Enter Rent Roll date, Property Name, Address, City, State, ZIP Code, Freddie Mac Loan Number (if any) in Blue highlighted cells.                Orange highlighted cells are auto-calculated.</t>
  </si>
  <si>
    <t>2.</t>
  </si>
  <si>
    <t xml:space="preserve">Enter a "Unit #" for all available units whether Occupied, Vacant, Down, Pre-Leased, Employee, or Non-Revenue (which consists of models and office).  </t>
  </si>
  <si>
    <t>•</t>
  </si>
  <si>
    <t>Line # is auto-populated when a unit # is entered, for the first 100 units.</t>
  </si>
  <si>
    <t xml:space="preserve">For "Lease Status Type" column, leave blank if occupied or select from the drop-down.  </t>
  </si>
  <si>
    <t>For "Rent" column, enter the Lease Contract Rent for Occupied Units and Market Rents for Vacant Units.</t>
  </si>
  <si>
    <t>For "Lessee's First Name and Last Name" columns, enter the primary Lessee.</t>
  </si>
  <si>
    <t>For "Balance" column, enter a past due balance as a negative number and insert a positive number if the account has a prepaid amount.</t>
  </si>
  <si>
    <t>3.</t>
  </si>
  <si>
    <t>Occupancy Rate includes Occupied and Employee units.</t>
  </si>
  <si>
    <t>Definitions</t>
  </si>
  <si>
    <t>Unit Type: Number of bedrooms and number of bathrooms, Examples: 2/1, 3 BR/2 BA.</t>
  </si>
  <si>
    <t>Other Fee Type and Amount: Any fees collected monthly including but not limited to Laundry, Utilities, Parking, etc.</t>
  </si>
  <si>
    <t>Gross Potential Rent (GPR): The maximum rental revenue the Property can generate based on actual rents in Occupied, Pre-Leased, and Employee Units and achievable market rents in Vacant, Down and Non-Revenue Units.</t>
  </si>
  <si>
    <t>TA CAPITAL LINK  |  RESIDENTIAL RENT ROLL</t>
  </si>
  <si>
    <t>tacapitalink.com</t>
  </si>
  <si>
    <t>As of</t>
  </si>
  <si>
    <t>Monthly</t>
  </si>
  <si>
    <t>Annually</t>
  </si>
  <si>
    <t>Property Name</t>
  </si>
  <si>
    <t>RESIDENTIAL Units</t>
  </si>
  <si>
    <t>Occupied Units</t>
  </si>
  <si>
    <t>Property Address</t>
  </si>
  <si>
    <t>Occupancy Rate</t>
  </si>
  <si>
    <t>Pre-Leased Units</t>
  </si>
  <si>
    <t>City</t>
  </si>
  <si>
    <t>Employee Units</t>
  </si>
  <si>
    <t>Down Unit Rate</t>
  </si>
  <si>
    <t>State</t>
  </si>
  <si>
    <t>ZIP Code</t>
  </si>
  <si>
    <t>Down Units</t>
  </si>
  <si>
    <t>Pre-Lease Rate</t>
  </si>
  <si>
    <t>Non-Revenue Units</t>
  </si>
  <si>
    <t>Freddie Mac Loan #</t>
  </si>
  <si>
    <t>Vacancy Rate</t>
  </si>
  <si>
    <t>Vacant Units</t>
  </si>
  <si>
    <t>Non-Revenue Rate</t>
  </si>
  <si>
    <t>Total</t>
  </si>
  <si>
    <t>TOTAL</t>
  </si>
  <si>
    <t xml:space="preserve">      #  </t>
  </si>
  <si>
    <t>Lease Status Type</t>
  </si>
  <si>
    <t xml:space="preserve">Building # </t>
  </si>
  <si>
    <t>Unit #</t>
  </si>
  <si>
    <t xml:space="preserve">Unit Type 
</t>
  </si>
  <si>
    <t>Unit SF</t>
  </si>
  <si>
    <t>Rent</t>
  </si>
  <si>
    <t>Concession Amount</t>
  </si>
  <si>
    <t>Subsidy Rent Type</t>
  </si>
  <si>
    <t>Subsidy Rent Amount</t>
  </si>
  <si>
    <t>Lessee's First Name</t>
  </si>
  <si>
    <t>Lessee's Last Name</t>
  </si>
  <si>
    <t>Original Occupancy Date</t>
  </si>
  <si>
    <t>Lease Begin Date</t>
  </si>
  <si>
    <t>Lease End Date</t>
  </si>
  <si>
    <t>Month-to-Month (Y/N)</t>
  </si>
  <si>
    <t>Balance</t>
  </si>
  <si>
    <t xml:space="preserve"> Other Fee Type</t>
  </si>
  <si>
    <t>Total Other Fee Amount</t>
  </si>
  <si>
    <t>Security Deposit</t>
  </si>
  <si>
    <t>TA CAPITAL LINK  |  COMMERCIAL RENT ROLL</t>
  </si>
  <si>
    <t>Non-Revenue</t>
  </si>
  <si>
    <t>GROSS POTENTIAL RENT</t>
  </si>
  <si>
    <t>Residential Units</t>
  </si>
  <si>
    <t>Lessee's Name</t>
  </si>
  <si>
    <t>Business Type</t>
  </si>
  <si>
    <t>Lease Type</t>
  </si>
  <si>
    <t>Lease Term (Years)</t>
  </si>
  <si>
    <t>Monthly Contract Rent</t>
  </si>
  <si>
    <t>$/Square Foot/Month</t>
  </si>
  <si>
    <t>$/Square Foot/Year</t>
  </si>
  <si>
    <t>Concession</t>
  </si>
  <si>
    <t>Comments / Rent Escalator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</si>
</sst>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\$* #,##0.00_);_(\$* \(#,##0.00\);_(\$* \-??_);_(@_)"/>
    <numFmt numFmtId="165" formatCode="00000"/>
    <numFmt numFmtId="166" formatCode="#,###;#,###"/>
  </numFmts>
  <fonts count="10" x14ac:knownFonts="1">
    <font>
      <sz val="11"/>
      <color theme="1"/>
      <name val="Calibri"/>
      <family val="2"/>
      <charset val="1"/>
    </font>
    <font>
      <sz val="12"/>
      <color theme="1"/>
      <name val="Arial"/>
      <family val="2"/>
      <charset val="1"/>
    </font>
    <font>
      <b/>
      <sz val="12"/>
      <color rgb="FFC9A961"/>
      <name val="Arial"/>
      <charset val="1"/>
    </font>
    <font>
      <sz val="9"/>
      <color rgb="FFC9A961"/>
      <name val="Arial"/>
      <charset val="1"/>
    </font>
    <font>
      <b/>
      <sz val="12"/>
      <name val="Arial"/>
      <charset val="1"/>
    </font>
    <font>
      <sz val="11"/>
      <color theme="1"/>
      <name val="Arial"/>
      <family val="2"/>
      <charset val="1"/>
    </font>
    <font>
      <b/>
      <u/>
      <sz val="11"/>
      <color theme="1"/>
      <name val="Arial"/>
      <family val="2"/>
      <charset val="1"/>
    </font>
    <font>
      <b/>
      <sz val="11"/>
      <color theme="1"/>
      <name val="Arial"/>
      <family val="2"/>
      <charset val="1"/>
    </font>
    <font>
      <b/>
      <sz val="15"/>
      <color theme="1"/>
      <name val="Arial"/>
      <family val="2"/>
      <charset val="1"/>
    </font>
    <font>
      <sz val="11"/>
      <color theme="1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0D1B2A"/>
        <bgColor rgb="FF000000"/>
      </patternFill>
    </fill>
    <fill>
      <patternFill patternType="solid">
        <fgColor theme="0"/>
        <bgColor rgb="FFF2F2F2"/>
      </patternFill>
    </fill>
    <fill>
      <patternFill patternType="solid">
        <fgColor theme="8" tint="0.39988402966399123"/>
        <bgColor rgb="FFC0C0C0"/>
      </patternFill>
    </fill>
    <fill>
      <patternFill patternType="solid">
        <fgColor theme="5" tint="0.59987182226020086"/>
        <bgColor rgb="FFC0C0C0"/>
      </patternFill>
    </fill>
    <fill>
      <patternFill patternType="solid">
        <fgColor theme="0" tint="-4.9989318521683403E-2"/>
        <bgColor rgb="FFFFFFFF"/>
      </patternFill>
    </fill>
  </fills>
  <borders count="3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/>
    <xf numFmtId="164" fontId="9" fillId="0" borderId="0"/>
    <xf numFmtId="9" fontId="9" fillId="0" borderId="0"/>
  </cellStyleXfs>
  <cellXfs count="103">
    <xf numFmtId="0" fontId="0" fillId="0" borderId="0" xfId="0"/>
    <xf numFmtId="0" fontId="5" fillId="4" borderId="17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7" fillId="3" borderId="14" xfId="0" applyFont="1" applyFill="1" applyBorder="1" applyAlignment="1">
      <alignment horizontal="left" vertical="center" wrapText="1"/>
    </xf>
    <xf numFmtId="0" fontId="7" fillId="3" borderId="12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12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14" fontId="5" fillId="4" borderId="4" xfId="0" applyNumberFormat="1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49" fontId="1" fillId="0" borderId="0" xfId="0" applyNumberFormat="1" applyFont="1" applyAlignment="1">
      <alignment horizontal="left" vertical="top"/>
    </xf>
    <xf numFmtId="0" fontId="1" fillId="0" borderId="0" xfId="0" applyFont="1"/>
    <xf numFmtId="0" fontId="4" fillId="0" borderId="0" xfId="0" applyFont="1"/>
    <xf numFmtId="49" fontId="5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wrapText="1"/>
    </xf>
    <xf numFmtId="0" fontId="5" fillId="0" borderId="0" xfId="0" applyFont="1"/>
    <xf numFmtId="0" fontId="6" fillId="0" borderId="0" xfId="0" applyFont="1" applyAlignment="1">
      <alignment horizontal="left" vertical="top"/>
    </xf>
    <xf numFmtId="0" fontId="5" fillId="3" borderId="0" xfId="0" applyFont="1" applyFill="1"/>
    <xf numFmtId="0" fontId="5" fillId="3" borderId="0" xfId="0" applyFont="1" applyFill="1" applyAlignment="1">
      <alignment vertical="center"/>
    </xf>
    <xf numFmtId="0" fontId="5" fillId="2" borderId="0" xfId="0" applyFont="1" applyFill="1"/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5" fillId="3" borderId="0" xfId="0" applyFont="1" applyFill="1" applyAlignment="1">
      <alignment vertical="top"/>
    </xf>
    <xf numFmtId="164" fontId="5" fillId="5" borderId="0" xfId="1" applyFont="1" applyFill="1" applyAlignment="1">
      <alignment vertical="center"/>
    </xf>
    <xf numFmtId="164" fontId="5" fillId="5" borderId="13" xfId="1" applyFont="1" applyFill="1" applyBorder="1" applyAlignment="1">
      <alignment horizontal="right" vertical="center"/>
    </xf>
    <xf numFmtId="0" fontId="7" fillId="3" borderId="12" xfId="0" applyFont="1" applyFill="1" applyBorder="1" applyAlignment="1">
      <alignment horizontal="left" vertical="center"/>
    </xf>
    <xf numFmtId="0" fontId="5" fillId="5" borderId="7" xfId="0" applyFont="1" applyFill="1" applyBorder="1" applyAlignment="1">
      <alignment horizontal="center" vertical="center"/>
    </xf>
    <xf numFmtId="9" fontId="5" fillId="5" borderId="11" xfId="2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9" fontId="5" fillId="5" borderId="13" xfId="2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vertical="center"/>
    </xf>
    <xf numFmtId="0" fontId="7" fillId="0" borderId="15" xfId="0" applyFont="1" applyBorder="1" applyAlignment="1">
      <alignment vertical="center"/>
    </xf>
    <xf numFmtId="165" fontId="5" fillId="4" borderId="9" xfId="0" applyNumberFormat="1" applyFont="1" applyFill="1" applyBorder="1" applyAlignment="1">
      <alignment vertical="center"/>
    </xf>
    <xf numFmtId="0" fontId="7" fillId="3" borderId="18" xfId="0" applyFont="1" applyFill="1" applyBorder="1" applyAlignment="1">
      <alignment horizontal="left" vertical="center"/>
    </xf>
    <xf numFmtId="164" fontId="5" fillId="5" borderId="19" xfId="1" applyFont="1" applyFill="1" applyBorder="1" applyAlignment="1">
      <alignment vertical="center"/>
    </xf>
    <xf numFmtId="164" fontId="5" fillId="5" borderId="20" xfId="1" applyFont="1" applyFill="1" applyBorder="1" applyAlignment="1">
      <alignment horizontal="right" vertical="center"/>
    </xf>
    <xf numFmtId="0" fontId="7" fillId="5" borderId="22" xfId="0" applyFont="1" applyFill="1" applyBorder="1" applyAlignment="1">
      <alignment horizontal="center" vertical="center"/>
    </xf>
    <xf numFmtId="9" fontId="5" fillId="5" borderId="22" xfId="2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left" vertical="center"/>
    </xf>
    <xf numFmtId="164" fontId="7" fillId="5" borderId="24" xfId="1" applyFont="1" applyFill="1" applyBorder="1" applyAlignment="1">
      <alignment vertical="center"/>
    </xf>
    <xf numFmtId="164" fontId="7" fillId="5" borderId="25" xfId="1" applyFont="1" applyFill="1" applyBorder="1" applyAlignment="1">
      <alignment horizontal="right" vertical="center"/>
    </xf>
    <xf numFmtId="0" fontId="7" fillId="6" borderId="15" xfId="0" applyFont="1" applyFill="1" applyBorder="1" applyAlignment="1">
      <alignment horizontal="center" vertical="center" wrapText="1"/>
    </xf>
    <xf numFmtId="49" fontId="7" fillId="6" borderId="15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5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 vertical="center"/>
    </xf>
    <xf numFmtId="0" fontId="7" fillId="3" borderId="14" xfId="0" applyFont="1" applyFill="1" applyBorder="1" applyAlignment="1">
      <alignment vertical="center"/>
    </xf>
    <xf numFmtId="0" fontId="7" fillId="5" borderId="11" xfId="0" applyFont="1" applyFill="1" applyBorder="1" applyAlignment="1">
      <alignment horizontal="right" vertical="center"/>
    </xf>
    <xf numFmtId="0" fontId="7" fillId="3" borderId="12" xfId="0" applyFont="1" applyFill="1" applyBorder="1" applyAlignment="1">
      <alignment vertical="center"/>
    </xf>
    <xf numFmtId="0" fontId="7" fillId="5" borderId="13" xfId="0" applyFont="1" applyFill="1" applyBorder="1" applyAlignment="1">
      <alignment horizontal="right" vertical="center"/>
    </xf>
    <xf numFmtId="0" fontId="7" fillId="3" borderId="14" xfId="0" applyFont="1" applyFill="1" applyBorder="1" applyAlignment="1">
      <alignment vertical="center" wrapText="1"/>
    </xf>
    <xf numFmtId="9" fontId="5" fillId="5" borderId="11" xfId="2" applyFont="1" applyFill="1" applyBorder="1" applyAlignment="1">
      <alignment vertical="center"/>
    </xf>
    <xf numFmtId="0" fontId="5" fillId="3" borderId="12" xfId="0" applyFont="1" applyFill="1" applyBorder="1"/>
    <xf numFmtId="0" fontId="6" fillId="3" borderId="0" xfId="0" applyFont="1" applyFill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right" vertical="center"/>
    </xf>
    <xf numFmtId="0" fontId="7" fillId="3" borderId="12" xfId="0" applyFont="1" applyFill="1" applyBorder="1" applyAlignment="1">
      <alignment vertical="center" wrapText="1"/>
    </xf>
    <xf numFmtId="9" fontId="5" fillId="5" borderId="13" xfId="2" applyFont="1" applyFill="1" applyBorder="1" applyAlignment="1">
      <alignment vertical="center"/>
    </xf>
    <xf numFmtId="0" fontId="7" fillId="3" borderId="5" xfId="0" applyFont="1" applyFill="1" applyBorder="1" applyAlignment="1">
      <alignment horizontal="left" vertical="center" wrapText="1"/>
    </xf>
    <xf numFmtId="164" fontId="5" fillId="5" borderId="6" xfId="1" applyFont="1" applyFill="1" applyBorder="1" applyAlignment="1">
      <alignment vertical="center"/>
    </xf>
    <xf numFmtId="164" fontId="5" fillId="5" borderId="7" xfId="1" applyFont="1" applyFill="1" applyBorder="1" applyAlignment="1">
      <alignment vertical="center"/>
    </xf>
    <xf numFmtId="164" fontId="5" fillId="5" borderId="13" xfId="1" applyFont="1" applyFill="1" applyBorder="1" applyAlignment="1">
      <alignment vertical="center"/>
    </xf>
    <xf numFmtId="0" fontId="5" fillId="4" borderId="15" xfId="0" applyFont="1" applyFill="1" applyBorder="1" applyAlignment="1">
      <alignment horizontal="left" vertical="top"/>
    </xf>
    <xf numFmtId="0" fontId="7" fillId="0" borderId="15" xfId="0" applyFont="1" applyBorder="1" applyAlignment="1">
      <alignment horizontal="center" vertical="center"/>
    </xf>
    <xf numFmtId="165" fontId="5" fillId="4" borderId="9" xfId="0" applyNumberFormat="1" applyFont="1" applyFill="1" applyBorder="1" applyAlignment="1">
      <alignment horizontal="center" vertical="center"/>
    </xf>
    <xf numFmtId="164" fontId="5" fillId="5" borderId="20" xfId="1" applyFont="1" applyFill="1" applyBorder="1" applyAlignment="1">
      <alignment vertical="center"/>
    </xf>
    <xf numFmtId="0" fontId="7" fillId="3" borderId="23" xfId="0" applyFont="1" applyFill="1" applyBorder="1" applyAlignment="1">
      <alignment vertical="center"/>
    </xf>
    <xf numFmtId="0" fontId="5" fillId="5" borderId="25" xfId="0" applyFont="1" applyFill="1" applyBorder="1" applyAlignment="1">
      <alignment horizontal="right" vertical="center"/>
    </xf>
    <xf numFmtId="0" fontId="7" fillId="3" borderId="21" xfId="0" applyFont="1" applyFill="1" applyBorder="1" applyAlignment="1">
      <alignment vertical="center"/>
    </xf>
    <xf numFmtId="9" fontId="5" fillId="5" borderId="22" xfId="2" applyFont="1" applyFill="1" applyBorder="1" applyAlignment="1">
      <alignment vertical="center"/>
    </xf>
    <xf numFmtId="164" fontId="7" fillId="5" borderId="25" xfId="1" applyFont="1" applyFill="1" applyBorder="1" applyAlignment="1">
      <alignment vertical="center"/>
    </xf>
    <xf numFmtId="0" fontId="7" fillId="3" borderId="18" xfId="0" applyFont="1" applyFill="1" applyBorder="1" applyAlignment="1">
      <alignment horizontal="left" vertical="center" wrapText="1"/>
    </xf>
    <xf numFmtId="0" fontId="7" fillId="3" borderId="18" xfId="0" applyFont="1" applyFill="1" applyBorder="1" applyAlignment="1">
      <alignment horizontal="left" vertical="center"/>
    </xf>
    <xf numFmtId="0" fontId="7" fillId="3" borderId="21" xfId="0" applyFont="1" applyFill="1" applyBorder="1" applyAlignment="1">
      <alignment horizontal="left" vertical="center"/>
    </xf>
    <xf numFmtId="0" fontId="7" fillId="3" borderId="23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0" fontId="1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left" vertical="top"/>
    </xf>
    <xf numFmtId="49" fontId="5" fillId="0" borderId="0" xfId="0" applyNumberFormat="1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7" fillId="3" borderId="26" xfId="0" applyFont="1" applyFill="1" applyBorder="1" applyAlignment="1">
      <alignment horizontal="left" vertical="top"/>
    </xf>
    <xf numFmtId="14" fontId="5" fillId="4" borderId="4" xfId="0" applyNumberFormat="1" applyFont="1" applyFill="1" applyBorder="1" applyAlignment="1">
      <alignment horizontal="left" vertical="top"/>
    </xf>
    <xf numFmtId="0" fontId="8" fillId="3" borderId="27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left" vertical="top"/>
    </xf>
    <xf numFmtId="0" fontId="5" fillId="4" borderId="9" xfId="0" applyFont="1" applyFill="1" applyBorder="1" applyAlignment="1">
      <alignment horizontal="left" vertical="top"/>
    </xf>
    <xf numFmtId="0" fontId="7" fillId="3" borderId="28" xfId="0" applyFont="1" applyFill="1" applyBorder="1" applyAlignment="1">
      <alignment horizontal="left" vertical="top" wrapText="1"/>
    </xf>
    <xf numFmtId="0" fontId="7" fillId="3" borderId="29" xfId="0" applyFont="1" applyFill="1" applyBorder="1" applyAlignment="1">
      <alignment horizontal="left" vertical="top"/>
    </xf>
    <xf numFmtId="0" fontId="5" fillId="4" borderId="17" xfId="0" applyFont="1" applyFill="1" applyBorder="1" applyAlignment="1">
      <alignment horizontal="left" vertical="top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8CBAD"/>
      <rgbColor rgb="FF3366FF"/>
      <rgbColor rgb="FF33CCCC"/>
      <rgbColor rgb="FF99CC00"/>
      <rgbColor rgb="FFFFCC00"/>
      <rgbColor rgb="FFFF9900"/>
      <rgbColor rgb="FFFF6600"/>
      <rgbColor rgb="FF666699"/>
      <rgbColor rgb="FFC9A961"/>
      <rgbColor rgb="FF003366"/>
      <rgbColor rgb="FF339966"/>
      <rgbColor rgb="FF0D1B2A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1"/>
  <sheetViews>
    <sheetView showGridLines="0" view="pageBreakPreview" zoomScaleNormal="90" workbookViewId="0">
      <selection activeCell="A16" sqref="A16"/>
    </sheetView>
  </sheetViews>
  <sheetFormatPr defaultColWidth="8.88671875" defaultRowHeight="15" x14ac:dyDescent="0.25"/>
  <cols>
    <col min="1" max="1" width="5" style="15" customWidth="1"/>
    <col min="2" max="2" width="2.109375" style="16" customWidth="1"/>
    <col min="3" max="3" width="129.88671875" style="16" customWidth="1"/>
    <col min="4" max="4" width="8.109375" style="16" customWidth="1"/>
    <col min="5" max="16384" width="8.88671875" style="16"/>
  </cols>
  <sheetData>
    <row r="1" spans="1:3" ht="15.6" x14ac:dyDescent="0.25">
      <c r="A1" s="88" t="s">
        <v>0</v>
      </c>
      <c r="B1" s="88"/>
      <c r="C1" s="88"/>
    </row>
    <row r="2" spans="1:3" ht="15.75" customHeight="1" x14ac:dyDescent="0.25">
      <c r="A2" s="89" t="s">
        <v>1</v>
      </c>
      <c r="B2" s="89"/>
      <c r="C2" s="89"/>
    </row>
    <row r="3" spans="1:3" ht="33.75" customHeight="1" x14ac:dyDescent="0.3">
      <c r="A3" s="17" t="s">
        <v>2</v>
      </c>
      <c r="B3" s="90"/>
      <c r="C3" s="90"/>
    </row>
    <row r="4" spans="1:3" ht="409.6" x14ac:dyDescent="0.25">
      <c r="A4" s="18" t="s">
        <v>3</v>
      </c>
      <c r="B4" s="19" t="s">
        <v>4</v>
      </c>
    </row>
    <row r="5" spans="1:3" ht="34.5" customHeight="1" x14ac:dyDescent="0.25">
      <c r="A5" s="18"/>
      <c r="B5" s="91"/>
      <c r="C5" s="91"/>
    </row>
    <row r="6" spans="1:3" ht="409.6" x14ac:dyDescent="0.25">
      <c r="A6" s="18" t="s">
        <v>5</v>
      </c>
      <c r="B6" s="19" t="s">
        <v>6</v>
      </c>
    </row>
    <row r="7" spans="1:3" x14ac:dyDescent="0.25">
      <c r="A7" s="18"/>
      <c r="B7" s="20" t="s">
        <v>7</v>
      </c>
      <c r="C7" s="21" t="s">
        <v>8</v>
      </c>
    </row>
    <row r="8" spans="1:3" x14ac:dyDescent="0.25">
      <c r="A8" s="18"/>
      <c r="B8" s="20" t="s">
        <v>7</v>
      </c>
      <c r="C8" s="21" t="s">
        <v>9</v>
      </c>
    </row>
    <row r="9" spans="1:3" x14ac:dyDescent="0.25">
      <c r="A9" s="18"/>
      <c r="B9" s="20" t="s">
        <v>7</v>
      </c>
      <c r="C9" s="21" t="s">
        <v>10</v>
      </c>
    </row>
    <row r="10" spans="1:3" x14ac:dyDescent="0.25">
      <c r="A10" s="18"/>
      <c r="B10" s="20" t="s">
        <v>7</v>
      </c>
      <c r="C10" s="21" t="s">
        <v>11</v>
      </c>
    </row>
    <row r="11" spans="1:3" x14ac:dyDescent="0.25">
      <c r="A11" s="18"/>
      <c r="B11" s="20" t="s">
        <v>7</v>
      </c>
      <c r="C11" s="22" t="s">
        <v>12</v>
      </c>
    </row>
    <row r="12" spans="1:3" x14ac:dyDescent="0.25">
      <c r="A12" s="18"/>
      <c r="B12" s="92"/>
      <c r="C12" s="92"/>
    </row>
    <row r="13" spans="1:3" ht="409.6" x14ac:dyDescent="0.25">
      <c r="A13" s="18" t="s">
        <v>13</v>
      </c>
      <c r="B13" s="19" t="s">
        <v>14</v>
      </c>
    </row>
    <row r="14" spans="1:3" x14ac:dyDescent="0.25">
      <c r="A14" s="93"/>
      <c r="B14" s="93"/>
      <c r="C14" s="93"/>
    </row>
    <row r="15" spans="1:3" x14ac:dyDescent="0.25">
      <c r="A15" s="23" t="s">
        <v>15</v>
      </c>
    </row>
    <row r="16" spans="1:3" x14ac:dyDescent="0.25">
      <c r="A16" s="94"/>
      <c r="B16" s="94"/>
      <c r="C16" s="94"/>
    </row>
    <row r="17" spans="1:3" x14ac:dyDescent="0.25">
      <c r="A17" s="20" t="s">
        <v>16</v>
      </c>
    </row>
    <row r="18" spans="1:3" x14ac:dyDescent="0.25">
      <c r="A18" s="93"/>
      <c r="B18" s="93"/>
      <c r="C18" s="93"/>
    </row>
    <row r="19" spans="1:3" x14ac:dyDescent="0.25">
      <c r="A19" s="20" t="s">
        <v>17</v>
      </c>
    </row>
    <row r="20" spans="1:3" ht="35.25" customHeight="1" x14ac:dyDescent="0.25">
      <c r="A20" s="93"/>
      <c r="B20" s="93"/>
      <c r="C20" s="93"/>
    </row>
    <row r="21" spans="1:3" ht="409.6" x14ac:dyDescent="0.25">
      <c r="A21" s="19" t="s">
        <v>18</v>
      </c>
    </row>
  </sheetData>
  <mergeCells count="9">
    <mergeCell ref="A14:C14"/>
    <mergeCell ref="A16:C16"/>
    <mergeCell ref="A18:C18"/>
    <mergeCell ref="A20:C20"/>
    <mergeCell ref="A1:C1"/>
    <mergeCell ref="A2:C2"/>
    <mergeCell ref="B3:C3"/>
    <mergeCell ref="B5:C5"/>
    <mergeCell ref="B12:C12"/>
  </mergeCells>
  <pageMargins left="0.7" right="0.7" top="0.75" bottom="0.75" header="0.511811023622047" footer="0.511811023622047"/>
  <pageSetup paperSize="5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115"/>
  <sheetViews>
    <sheetView tabSelected="1" view="pageBreakPreview" zoomScale="90" zoomScaleNormal="40" zoomScalePageLayoutView="90" workbookViewId="0">
      <selection activeCell="B2" sqref="B2"/>
    </sheetView>
  </sheetViews>
  <sheetFormatPr defaultColWidth="8.88671875" defaultRowHeight="13.8" x14ac:dyDescent="0.25"/>
  <cols>
    <col min="1" max="1" width="5.6640625" style="22" customWidth="1"/>
    <col min="2" max="20" width="15.6640625" style="22" customWidth="1"/>
    <col min="21" max="21" width="19.109375" style="22" customWidth="1"/>
    <col min="22" max="22" width="9.44140625" style="22" customWidth="1"/>
    <col min="23" max="23" width="11.44140625" style="22" customWidth="1"/>
    <col min="24" max="16384" width="8.88671875" style="22"/>
  </cols>
  <sheetData>
    <row r="1" spans="1:20" ht="19.5" customHeight="1" x14ac:dyDescent="0.25">
      <c r="A1" s="24"/>
      <c r="B1" s="25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</row>
    <row r="2" spans="1:20" ht="19.5" customHeight="1" x14ac:dyDescent="0.25">
      <c r="A2" s="24"/>
      <c r="B2" s="25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spans="1:20" ht="19.5" customHeight="1" x14ac:dyDescent="0.25">
      <c r="A3" s="24"/>
      <c r="B3" s="14" t="s">
        <v>19</v>
      </c>
      <c r="C3" s="14"/>
      <c r="D3" s="14"/>
      <c r="E3" s="14"/>
      <c r="F3" s="14"/>
      <c r="G3" s="26"/>
      <c r="H3" s="26"/>
      <c r="I3" s="26"/>
      <c r="J3" s="26"/>
      <c r="K3" s="26"/>
      <c r="L3" s="26"/>
      <c r="M3" s="26"/>
      <c r="N3" s="26"/>
      <c r="O3" s="26"/>
      <c r="P3" s="13" t="s">
        <v>20</v>
      </c>
      <c r="Q3" s="13"/>
      <c r="R3" s="13"/>
      <c r="S3" s="13"/>
      <c r="T3" s="26"/>
    </row>
    <row r="4" spans="1:20" ht="19.5" customHeight="1" x14ac:dyDescent="0.25">
      <c r="A4" s="24"/>
      <c r="B4" s="12" t="s">
        <v>21</v>
      </c>
      <c r="C4" s="12"/>
      <c r="D4" s="11"/>
      <c r="E4" s="11"/>
      <c r="F4" s="11"/>
      <c r="G4" s="24"/>
      <c r="H4" s="24"/>
      <c r="I4" s="24"/>
      <c r="J4" s="24"/>
      <c r="K4" s="24"/>
      <c r="L4" s="24"/>
      <c r="M4" s="24"/>
      <c r="N4" s="24"/>
      <c r="O4" s="24"/>
      <c r="P4" s="10"/>
      <c r="Q4" s="10"/>
      <c r="R4" s="27" t="s">
        <v>22</v>
      </c>
      <c r="S4" s="28" t="s">
        <v>23</v>
      </c>
      <c r="T4" s="24"/>
    </row>
    <row r="5" spans="1:20" ht="19.5" customHeight="1" x14ac:dyDescent="0.25">
      <c r="A5" s="24"/>
      <c r="B5" s="9" t="s">
        <v>24</v>
      </c>
      <c r="C5" s="9"/>
      <c r="D5" s="8"/>
      <c r="E5" s="8"/>
      <c r="F5" s="8"/>
      <c r="G5" s="24"/>
      <c r="H5" s="7" t="s">
        <v>25</v>
      </c>
      <c r="I5" s="7"/>
      <c r="J5" s="29">
        <f>IFERROR(COUNTA(D15:D$100000),"")</f>
        <v>0</v>
      </c>
      <c r="K5" s="30"/>
      <c r="L5" s="30"/>
      <c r="M5" s="24"/>
      <c r="N5" s="24"/>
      <c r="O5" s="24"/>
      <c r="P5" s="6" t="s">
        <v>26</v>
      </c>
      <c r="Q5" s="6"/>
      <c r="R5" s="31">
        <f>SUMIF(B15:B99999,"",G15:G99999)</f>
        <v>0</v>
      </c>
      <c r="S5" s="32">
        <f t="shared" ref="S5:S10" si="0">R5*12</f>
        <v>0</v>
      </c>
      <c r="T5" s="24"/>
    </row>
    <row r="6" spans="1:20" ht="19.5" customHeight="1" x14ac:dyDescent="0.25">
      <c r="A6" s="24"/>
      <c r="B6" s="5" t="s">
        <v>27</v>
      </c>
      <c r="C6" s="5"/>
      <c r="D6" s="8"/>
      <c r="E6" s="8"/>
      <c r="F6" s="8"/>
      <c r="G6" s="24"/>
      <c r="H6" s="4" t="s">
        <v>26</v>
      </c>
      <c r="I6" s="4"/>
      <c r="J6" s="34">
        <f>J5-SUM(J8:J11)</f>
        <v>0</v>
      </c>
      <c r="K6" s="24"/>
      <c r="L6" s="3" t="s">
        <v>28</v>
      </c>
      <c r="M6" s="3"/>
      <c r="N6" s="35" t="str">
        <f>IFERROR(SUM(J6)/J5,"")</f>
        <v/>
      </c>
      <c r="O6" s="24"/>
      <c r="P6" s="6" t="s">
        <v>29</v>
      </c>
      <c r="Q6" s="6"/>
      <c r="R6" s="31">
        <f>SUMIF(B15:B99999,"Pre-Leased",G15:G99999)</f>
        <v>0</v>
      </c>
      <c r="S6" s="32">
        <f t="shared" si="0"/>
        <v>0</v>
      </c>
      <c r="T6" s="24"/>
    </row>
    <row r="7" spans="1:20" ht="19.5" customHeight="1" x14ac:dyDescent="0.25">
      <c r="A7" s="24"/>
      <c r="B7" s="5" t="s">
        <v>30</v>
      </c>
      <c r="C7" s="5"/>
      <c r="D7" s="8"/>
      <c r="E7" s="8"/>
      <c r="F7" s="8"/>
      <c r="G7" s="24"/>
      <c r="H7" s="4" t="s">
        <v>31</v>
      </c>
      <c r="I7" s="4"/>
      <c r="J7" s="36">
        <f>COUNTIF(B15:B100000,"Employee")</f>
        <v>0</v>
      </c>
      <c r="K7" s="24"/>
      <c r="L7" s="6" t="s">
        <v>32</v>
      </c>
      <c r="M7" s="6"/>
      <c r="N7" s="37" t="str">
        <f>IFERROR(J8/J5,"")</f>
        <v/>
      </c>
      <c r="O7" s="24"/>
      <c r="P7" s="6" t="s">
        <v>31</v>
      </c>
      <c r="Q7" s="6"/>
      <c r="R7" s="31">
        <f>SUMIF(B15:B99999,"Employee",G15:G99999)</f>
        <v>0</v>
      </c>
      <c r="S7" s="32">
        <f t="shared" si="0"/>
        <v>0</v>
      </c>
      <c r="T7" s="24"/>
    </row>
    <row r="8" spans="1:20" ht="19.5" customHeight="1" x14ac:dyDescent="0.25">
      <c r="A8" s="24"/>
      <c r="B8" s="9" t="s">
        <v>33</v>
      </c>
      <c r="C8" s="9"/>
      <c r="D8" s="38"/>
      <c r="E8" s="39" t="s">
        <v>34</v>
      </c>
      <c r="F8" s="40"/>
      <c r="G8" s="24"/>
      <c r="H8" s="4" t="s">
        <v>35</v>
      </c>
      <c r="I8" s="4"/>
      <c r="J8" s="36">
        <f>COUNTIF(B15:B100000,"Down")</f>
        <v>0</v>
      </c>
      <c r="K8" s="24"/>
      <c r="L8" s="6" t="s">
        <v>36</v>
      </c>
      <c r="M8" s="6"/>
      <c r="N8" s="37" t="str">
        <f>IFERROR(J9/J5,"")</f>
        <v/>
      </c>
      <c r="O8" s="24"/>
      <c r="P8" s="6" t="s">
        <v>37</v>
      </c>
      <c r="Q8" s="6"/>
      <c r="R8" s="31">
        <f>SUMIF(B15:B99999,"Non-Revenue",G15:G99999)</f>
        <v>0</v>
      </c>
      <c r="S8" s="32">
        <f t="shared" si="0"/>
        <v>0</v>
      </c>
      <c r="T8" s="24"/>
    </row>
    <row r="9" spans="1:20" ht="19.5" customHeight="1" x14ac:dyDescent="0.25">
      <c r="A9" s="24"/>
      <c r="B9" s="2" t="s">
        <v>38</v>
      </c>
      <c r="C9" s="2"/>
      <c r="D9" s="1"/>
      <c r="E9" s="1"/>
      <c r="F9" s="1"/>
      <c r="G9" s="24"/>
      <c r="H9" s="4" t="s">
        <v>29</v>
      </c>
      <c r="I9" s="4"/>
      <c r="J9" s="36">
        <f>COUNTIF(B15:B100000,"Pre-Leased")</f>
        <v>0</v>
      </c>
      <c r="K9" s="24"/>
      <c r="L9" s="6" t="s">
        <v>39</v>
      </c>
      <c r="M9" s="6"/>
      <c r="N9" s="37" t="str">
        <f>IFERROR(J10/J5,"")</f>
        <v/>
      </c>
      <c r="O9" s="24"/>
      <c r="P9" s="4" t="s">
        <v>40</v>
      </c>
      <c r="Q9" s="4"/>
      <c r="R9" s="31">
        <f>SUMIF(B15:B99999,"Vacant",G15:G99999)</f>
        <v>0</v>
      </c>
      <c r="S9" s="32">
        <f t="shared" si="0"/>
        <v>0</v>
      </c>
      <c r="T9" s="24"/>
    </row>
    <row r="10" spans="1:20" ht="19.5" customHeight="1" x14ac:dyDescent="0.25">
      <c r="A10" s="24"/>
      <c r="B10" s="24"/>
      <c r="C10" s="24"/>
      <c r="D10" s="24"/>
      <c r="E10" s="24"/>
      <c r="F10" s="24"/>
      <c r="G10" s="24"/>
      <c r="H10" s="4" t="s">
        <v>40</v>
      </c>
      <c r="I10" s="4"/>
      <c r="J10" s="36">
        <f>COUNTIF(B15:B100000,"Vacant")</f>
        <v>0</v>
      </c>
      <c r="K10" s="24"/>
      <c r="L10" s="84" t="s">
        <v>41</v>
      </c>
      <c r="M10" s="84"/>
      <c r="N10" s="37" t="str">
        <f>IFERROR(J11/J5,"")</f>
        <v/>
      </c>
      <c r="O10" s="24"/>
      <c r="P10" s="85" t="s">
        <v>35</v>
      </c>
      <c r="Q10" s="85"/>
      <c r="R10" s="42">
        <f>SUMIF(B15:B100000,"Down",G15:G100000)</f>
        <v>0</v>
      </c>
      <c r="S10" s="43">
        <f t="shared" si="0"/>
        <v>0</v>
      </c>
      <c r="T10" s="24"/>
    </row>
    <row r="11" spans="1:20" ht="19.5" customHeight="1" x14ac:dyDescent="0.25">
      <c r="A11" s="24"/>
      <c r="B11" s="24"/>
      <c r="C11" s="24"/>
      <c r="D11" s="24"/>
      <c r="E11" s="24"/>
      <c r="F11" s="24"/>
      <c r="G11" s="24"/>
      <c r="H11" s="86" t="s">
        <v>37</v>
      </c>
      <c r="I11" s="86"/>
      <c r="J11" s="44">
        <f>COUNTIF(B15:B$100000,"Non-Revenue")</f>
        <v>0</v>
      </c>
      <c r="K11" s="24"/>
      <c r="L11" s="86" t="s">
        <v>42</v>
      </c>
      <c r="M11" s="86"/>
      <c r="N11" s="45">
        <f>IFERROR(SUM(N6:N10),"")</f>
        <v>0</v>
      </c>
      <c r="O11" s="24"/>
      <c r="P11" s="87" t="s">
        <v>43</v>
      </c>
      <c r="Q11" s="87"/>
      <c r="R11" s="47">
        <f>SUM(R5:R10)</f>
        <v>0</v>
      </c>
      <c r="S11" s="48">
        <f>SUM(S5:S10)</f>
        <v>0</v>
      </c>
      <c r="T11" s="24"/>
    </row>
    <row r="12" spans="1:20" ht="19.5" customHeight="1" x14ac:dyDescent="0.25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</row>
    <row r="13" spans="1:20" ht="19.5" customHeight="1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</row>
    <row r="14" spans="1:20" s="19" customFormat="1" ht="45" customHeight="1" x14ac:dyDescent="0.3">
      <c r="A14" s="49" t="s">
        <v>44</v>
      </c>
      <c r="B14" s="49" t="s">
        <v>45</v>
      </c>
      <c r="C14" s="49" t="s">
        <v>46</v>
      </c>
      <c r="D14" s="49" t="s">
        <v>47</v>
      </c>
      <c r="E14" s="50" t="s">
        <v>48</v>
      </c>
      <c r="F14" s="49" t="s">
        <v>49</v>
      </c>
      <c r="G14" s="49" t="s">
        <v>50</v>
      </c>
      <c r="H14" s="49" t="s">
        <v>51</v>
      </c>
      <c r="I14" s="49" t="s">
        <v>52</v>
      </c>
      <c r="J14" s="49" t="s">
        <v>53</v>
      </c>
      <c r="K14" s="49" t="s">
        <v>54</v>
      </c>
      <c r="L14" s="49" t="s">
        <v>55</v>
      </c>
      <c r="M14" s="49" t="s">
        <v>56</v>
      </c>
      <c r="N14" s="49" t="s">
        <v>57</v>
      </c>
      <c r="O14" s="49" t="s">
        <v>58</v>
      </c>
      <c r="P14" s="49" t="s">
        <v>59</v>
      </c>
      <c r="Q14" s="49" t="s">
        <v>60</v>
      </c>
      <c r="R14" s="49" t="s">
        <v>61</v>
      </c>
      <c r="S14" s="49" t="s">
        <v>62</v>
      </c>
      <c r="T14" s="49" t="s">
        <v>63</v>
      </c>
    </row>
    <row r="15" spans="1:20" ht="15" customHeight="1" x14ac:dyDescent="0.25">
      <c r="A15" s="51">
        <v>1</v>
      </c>
      <c r="B15" s="51"/>
      <c r="C15" s="51"/>
      <c r="D15" s="51"/>
      <c r="E15" s="52"/>
      <c r="F15" s="51"/>
      <c r="H15" s="51"/>
      <c r="I15" s="51"/>
      <c r="J15" s="53"/>
      <c r="K15" s="51"/>
      <c r="L15" s="51"/>
      <c r="M15" s="54"/>
      <c r="N15" s="54"/>
      <c r="O15" s="54"/>
      <c r="P15" s="51"/>
      <c r="Q15" s="51"/>
      <c r="R15" s="51"/>
      <c r="S15" s="55"/>
      <c r="T15" s="55"/>
    </row>
    <row r="16" spans="1:20" ht="15" customHeight="1" x14ac:dyDescent="0.3">
      <c r="A16" s="51" t="str">
        <f t="shared" ref="A16:A47" si="1">IF(D16&lt;&gt;"",A15+1,"")</f>
        <v/>
      </c>
      <c r="B16" s="51"/>
      <c r="C16" s="51"/>
      <c r="D16" s="51"/>
      <c r="E16" s="52"/>
      <c r="F16" s="51"/>
      <c r="G16" s="56"/>
      <c r="H16" s="51"/>
      <c r="I16" s="51"/>
      <c r="J16" s="53"/>
      <c r="K16" s="51"/>
      <c r="L16" s="51"/>
      <c r="M16" s="54"/>
      <c r="N16" s="54"/>
      <c r="O16" s="54"/>
      <c r="P16" s="51"/>
      <c r="Q16" s="51"/>
      <c r="R16" s="51"/>
      <c r="S16" s="51"/>
      <c r="T16" s="51"/>
    </row>
    <row r="17" spans="1:20" ht="15" customHeight="1" x14ac:dyDescent="0.25">
      <c r="A17" s="51" t="str">
        <f t="shared" si="1"/>
        <v/>
      </c>
      <c r="B17" s="51"/>
      <c r="C17" s="51"/>
      <c r="D17" s="51"/>
      <c r="E17" s="52"/>
      <c r="F17" s="51"/>
      <c r="H17" s="51"/>
      <c r="I17" s="51"/>
      <c r="J17" s="53"/>
      <c r="K17" s="51"/>
      <c r="L17" s="51"/>
      <c r="M17" s="54"/>
      <c r="N17" s="54"/>
      <c r="O17" s="54"/>
      <c r="P17" s="51"/>
      <c r="Q17" s="51"/>
      <c r="R17" s="51"/>
      <c r="S17" s="51"/>
      <c r="T17" s="51"/>
    </row>
    <row r="18" spans="1:20" ht="15" customHeight="1" x14ac:dyDescent="0.3">
      <c r="A18" s="51" t="str">
        <f t="shared" si="1"/>
        <v/>
      </c>
      <c r="B18" s="51"/>
      <c r="C18" s="51"/>
      <c r="D18" s="51"/>
      <c r="E18" s="52"/>
      <c r="F18" s="51"/>
      <c r="G18" s="56"/>
      <c r="H18" s="51"/>
      <c r="I18" s="51"/>
      <c r="J18" s="53"/>
      <c r="K18" s="51"/>
      <c r="L18" s="51"/>
      <c r="M18" s="54"/>
      <c r="N18" s="54"/>
      <c r="O18" s="54"/>
      <c r="P18" s="51"/>
      <c r="Q18" s="51"/>
      <c r="R18" s="51"/>
      <c r="S18" s="51"/>
      <c r="T18" s="51"/>
    </row>
    <row r="19" spans="1:20" ht="15" customHeight="1" x14ac:dyDescent="0.3">
      <c r="A19" s="51" t="str">
        <f t="shared" si="1"/>
        <v/>
      </c>
      <c r="B19" s="51"/>
      <c r="C19" s="51"/>
      <c r="D19" s="51"/>
      <c r="E19" s="52"/>
      <c r="F19" s="51"/>
      <c r="G19" s="56"/>
      <c r="H19" s="51"/>
      <c r="I19" s="51"/>
      <c r="J19" s="53"/>
      <c r="K19" s="51"/>
      <c r="L19" s="51"/>
      <c r="M19" s="54"/>
      <c r="N19" s="54"/>
      <c r="O19" s="54"/>
      <c r="P19" s="51"/>
      <c r="Q19" s="51"/>
      <c r="R19" s="51"/>
      <c r="S19" s="51"/>
      <c r="T19" s="51"/>
    </row>
    <row r="20" spans="1:20" ht="15" customHeight="1" x14ac:dyDescent="0.3">
      <c r="A20" s="51" t="str">
        <f t="shared" si="1"/>
        <v/>
      </c>
      <c r="B20" s="51"/>
      <c r="C20" s="51"/>
      <c r="D20" s="51"/>
      <c r="E20" s="52"/>
      <c r="F20" s="51"/>
      <c r="G20" s="56"/>
      <c r="H20" s="51"/>
      <c r="I20" s="51"/>
      <c r="J20" s="53"/>
      <c r="K20" s="51"/>
      <c r="L20" s="51"/>
      <c r="M20" s="54"/>
      <c r="N20" s="54"/>
      <c r="O20" s="54"/>
      <c r="P20" s="51"/>
      <c r="Q20" s="51"/>
      <c r="R20" s="51"/>
      <c r="S20" s="51"/>
      <c r="T20" s="51"/>
    </row>
    <row r="21" spans="1:20" ht="15" customHeight="1" x14ac:dyDescent="0.3">
      <c r="A21" s="51" t="str">
        <f t="shared" si="1"/>
        <v/>
      </c>
      <c r="B21" s="51"/>
      <c r="C21" s="51"/>
      <c r="D21" s="51"/>
      <c r="E21" s="52"/>
      <c r="F21" s="51"/>
      <c r="G21" s="56"/>
      <c r="H21" s="51"/>
      <c r="I21" s="51"/>
      <c r="J21" s="53"/>
      <c r="K21" s="51"/>
      <c r="L21" s="51"/>
      <c r="M21" s="54"/>
      <c r="N21" s="54"/>
      <c r="O21" s="54"/>
      <c r="P21" s="51"/>
      <c r="Q21" s="51"/>
      <c r="R21" s="51"/>
      <c r="S21" s="51"/>
      <c r="T21" s="51"/>
    </row>
    <row r="22" spans="1:20" ht="15" customHeight="1" x14ac:dyDescent="0.3">
      <c r="A22" s="51" t="str">
        <f t="shared" si="1"/>
        <v/>
      </c>
      <c r="B22" s="51"/>
      <c r="C22" s="51"/>
      <c r="D22" s="51"/>
      <c r="E22" s="52"/>
      <c r="F22" s="51"/>
      <c r="G22" s="56"/>
      <c r="H22" s="51"/>
      <c r="I22" s="51"/>
      <c r="J22" s="53"/>
      <c r="K22" s="51"/>
      <c r="L22" s="51"/>
      <c r="M22" s="54"/>
      <c r="N22" s="54"/>
      <c r="O22" s="54"/>
      <c r="P22" s="51"/>
      <c r="Q22" s="51"/>
      <c r="R22" s="51"/>
      <c r="S22" s="51"/>
      <c r="T22" s="51"/>
    </row>
    <row r="23" spans="1:20" ht="15" customHeight="1" x14ac:dyDescent="0.3">
      <c r="A23" s="51" t="str">
        <f t="shared" si="1"/>
        <v/>
      </c>
      <c r="B23" s="51"/>
      <c r="C23" s="51"/>
      <c r="D23" s="51"/>
      <c r="E23" s="52"/>
      <c r="F23" s="51"/>
      <c r="G23" s="56"/>
      <c r="H23" s="51"/>
      <c r="I23" s="51"/>
      <c r="J23" s="53"/>
      <c r="K23" s="51"/>
      <c r="L23" s="51"/>
      <c r="M23" s="54"/>
      <c r="N23" s="54"/>
      <c r="O23" s="54"/>
      <c r="P23" s="51"/>
      <c r="Q23" s="51"/>
      <c r="R23" s="51"/>
      <c r="S23" s="51"/>
      <c r="T23" s="51"/>
    </row>
    <row r="24" spans="1:20" ht="15" customHeight="1" x14ac:dyDescent="0.25">
      <c r="A24" s="51" t="str">
        <f t="shared" si="1"/>
        <v/>
      </c>
      <c r="B24" s="51"/>
      <c r="C24" s="51"/>
      <c r="D24" s="51"/>
      <c r="E24" s="52"/>
      <c r="F24" s="51"/>
      <c r="H24" s="51"/>
      <c r="I24" s="51"/>
      <c r="J24" s="53"/>
      <c r="K24" s="51"/>
      <c r="L24" s="51"/>
      <c r="M24" s="54"/>
      <c r="N24" s="54"/>
      <c r="O24" s="54"/>
      <c r="P24" s="51"/>
      <c r="Q24" s="51"/>
      <c r="R24" s="51"/>
      <c r="S24" s="51"/>
      <c r="T24" s="51"/>
    </row>
    <row r="25" spans="1:20" ht="15" customHeight="1" x14ac:dyDescent="0.3">
      <c r="A25" s="51" t="str">
        <f t="shared" si="1"/>
        <v/>
      </c>
      <c r="B25" s="51"/>
      <c r="C25" s="51"/>
      <c r="D25" s="51"/>
      <c r="E25" s="52"/>
      <c r="F25" s="51"/>
      <c r="G25" s="56"/>
      <c r="H25" s="51"/>
      <c r="I25" s="51"/>
      <c r="J25" s="53"/>
      <c r="K25" s="51"/>
      <c r="L25" s="51"/>
      <c r="M25" s="54"/>
      <c r="N25" s="54"/>
      <c r="O25" s="54"/>
      <c r="P25" s="51"/>
      <c r="Q25" s="51"/>
      <c r="R25" s="51"/>
      <c r="S25" s="51"/>
      <c r="T25" s="51"/>
    </row>
    <row r="26" spans="1:20" x14ac:dyDescent="0.25">
      <c r="A26" s="51" t="str">
        <f t="shared" si="1"/>
        <v/>
      </c>
      <c r="B26" s="51"/>
      <c r="C26" s="51"/>
      <c r="D26" s="51"/>
      <c r="E26" s="52"/>
      <c r="F26" s="51"/>
      <c r="G26" s="51"/>
      <c r="H26" s="51"/>
      <c r="I26" s="51"/>
      <c r="J26" s="53"/>
      <c r="K26" s="51"/>
      <c r="L26" s="51"/>
      <c r="M26" s="54"/>
      <c r="N26" s="54"/>
      <c r="O26" s="54"/>
      <c r="P26" s="51"/>
      <c r="Q26" s="51"/>
      <c r="R26" s="51"/>
      <c r="S26" s="51"/>
      <c r="T26" s="51"/>
    </row>
    <row r="27" spans="1:20" x14ac:dyDescent="0.25">
      <c r="A27" s="51" t="str">
        <f t="shared" si="1"/>
        <v/>
      </c>
      <c r="B27" s="51"/>
      <c r="C27" s="51"/>
      <c r="D27" s="51"/>
      <c r="E27" s="52"/>
      <c r="F27" s="51"/>
      <c r="G27" s="51"/>
      <c r="H27" s="51"/>
      <c r="I27" s="51"/>
      <c r="J27" s="53"/>
      <c r="K27" s="51"/>
      <c r="L27" s="51"/>
      <c r="M27" s="54"/>
      <c r="N27" s="54"/>
      <c r="O27" s="54"/>
      <c r="P27" s="51"/>
      <c r="Q27" s="51"/>
      <c r="R27" s="51"/>
      <c r="S27" s="51"/>
      <c r="T27" s="51"/>
    </row>
    <row r="28" spans="1:20" x14ac:dyDescent="0.25">
      <c r="A28" s="51" t="str">
        <f t="shared" si="1"/>
        <v/>
      </c>
      <c r="B28" s="51"/>
      <c r="C28" s="51"/>
      <c r="D28" s="51"/>
      <c r="E28" s="52"/>
      <c r="F28" s="51"/>
      <c r="G28" s="51"/>
      <c r="H28" s="51"/>
      <c r="I28" s="51"/>
      <c r="J28" s="53"/>
      <c r="K28" s="51"/>
      <c r="L28" s="51"/>
      <c r="M28" s="54"/>
      <c r="N28" s="54"/>
      <c r="O28" s="54"/>
      <c r="P28" s="51"/>
      <c r="Q28" s="51"/>
      <c r="R28" s="51"/>
      <c r="S28" s="51"/>
      <c r="T28" s="51"/>
    </row>
    <row r="29" spans="1:20" x14ac:dyDescent="0.25">
      <c r="A29" s="51" t="str">
        <f t="shared" si="1"/>
        <v/>
      </c>
      <c r="B29" s="51"/>
      <c r="C29" s="51"/>
      <c r="D29" s="51"/>
      <c r="E29" s="52"/>
      <c r="F29" s="51"/>
      <c r="G29" s="51"/>
      <c r="H29" s="51"/>
      <c r="I29" s="51"/>
      <c r="J29" s="53"/>
      <c r="K29" s="51"/>
      <c r="L29" s="51"/>
      <c r="M29" s="54"/>
      <c r="N29" s="54"/>
      <c r="O29" s="54"/>
      <c r="P29" s="51"/>
      <c r="Q29" s="51"/>
      <c r="R29" s="51"/>
      <c r="S29" s="51"/>
      <c r="T29" s="51"/>
    </row>
    <row r="30" spans="1:20" x14ac:dyDescent="0.25">
      <c r="A30" s="51" t="str">
        <f t="shared" si="1"/>
        <v/>
      </c>
      <c r="B30" s="51"/>
      <c r="C30" s="51"/>
      <c r="D30" s="51"/>
      <c r="E30" s="52"/>
      <c r="F30" s="51"/>
      <c r="G30" s="51"/>
      <c r="H30" s="51"/>
      <c r="I30" s="51"/>
      <c r="J30" s="53"/>
      <c r="K30" s="51"/>
      <c r="L30" s="51"/>
      <c r="M30" s="54"/>
      <c r="N30" s="54"/>
      <c r="O30" s="54"/>
      <c r="P30" s="51"/>
      <c r="Q30" s="51"/>
      <c r="R30" s="51"/>
      <c r="S30" s="51"/>
      <c r="T30" s="51"/>
    </row>
    <row r="31" spans="1:20" x14ac:dyDescent="0.25">
      <c r="A31" s="51" t="str">
        <f t="shared" si="1"/>
        <v/>
      </c>
      <c r="B31" s="51"/>
      <c r="C31" s="51"/>
      <c r="D31" s="51"/>
      <c r="E31" s="52"/>
      <c r="F31" s="51"/>
      <c r="G31" s="51"/>
      <c r="H31" s="51"/>
      <c r="I31" s="51"/>
      <c r="J31" s="53"/>
      <c r="K31" s="51"/>
      <c r="L31" s="51"/>
      <c r="M31" s="54"/>
      <c r="N31" s="54"/>
      <c r="O31" s="54"/>
      <c r="P31" s="51"/>
      <c r="Q31" s="51"/>
      <c r="R31" s="51"/>
      <c r="S31" s="51"/>
      <c r="T31" s="51"/>
    </row>
    <row r="32" spans="1:20" x14ac:dyDescent="0.25">
      <c r="A32" s="51" t="str">
        <f t="shared" si="1"/>
        <v/>
      </c>
      <c r="B32" s="51"/>
      <c r="C32" s="51"/>
      <c r="D32" s="51"/>
      <c r="E32" s="52"/>
      <c r="F32" s="51"/>
      <c r="G32" s="51"/>
      <c r="H32" s="51"/>
      <c r="I32" s="51"/>
      <c r="J32" s="53"/>
      <c r="K32" s="51"/>
      <c r="L32" s="51"/>
      <c r="M32" s="54"/>
      <c r="N32" s="54"/>
      <c r="O32" s="54"/>
      <c r="P32" s="51"/>
      <c r="Q32" s="51"/>
      <c r="R32" s="51"/>
      <c r="S32" s="51"/>
      <c r="T32" s="51"/>
    </row>
    <row r="33" spans="1:20" x14ac:dyDescent="0.25">
      <c r="A33" s="51" t="str">
        <f t="shared" si="1"/>
        <v/>
      </c>
      <c r="B33" s="51"/>
      <c r="C33" s="51"/>
      <c r="D33" s="51"/>
      <c r="E33" s="52"/>
      <c r="F33" s="51"/>
      <c r="G33" s="51"/>
      <c r="H33" s="51"/>
      <c r="I33" s="51"/>
      <c r="J33" s="53"/>
      <c r="K33" s="51"/>
      <c r="L33" s="51"/>
      <c r="M33" s="54"/>
      <c r="N33" s="54"/>
      <c r="O33" s="54"/>
      <c r="P33" s="51"/>
      <c r="Q33" s="51"/>
      <c r="R33" s="51"/>
      <c r="S33" s="51"/>
      <c r="T33" s="51"/>
    </row>
    <row r="34" spans="1:20" x14ac:dyDescent="0.25">
      <c r="A34" s="51" t="str">
        <f t="shared" si="1"/>
        <v/>
      </c>
      <c r="B34" s="51"/>
      <c r="C34" s="51"/>
      <c r="D34" s="51"/>
      <c r="E34" s="52"/>
      <c r="F34" s="51"/>
      <c r="G34" s="51"/>
      <c r="H34" s="51"/>
      <c r="I34" s="51"/>
      <c r="J34" s="53"/>
      <c r="K34" s="51"/>
      <c r="L34" s="51"/>
      <c r="M34" s="54"/>
      <c r="N34" s="54"/>
      <c r="O34" s="54"/>
      <c r="P34" s="51"/>
      <c r="Q34" s="51"/>
      <c r="R34" s="51"/>
      <c r="S34" s="51"/>
      <c r="T34" s="51"/>
    </row>
    <row r="35" spans="1:20" x14ac:dyDescent="0.25">
      <c r="A35" s="51" t="str">
        <f t="shared" si="1"/>
        <v/>
      </c>
      <c r="B35" s="51"/>
      <c r="C35" s="51"/>
      <c r="D35" s="51"/>
      <c r="E35" s="52"/>
      <c r="F35" s="51"/>
      <c r="G35" s="51"/>
      <c r="H35" s="51"/>
      <c r="I35" s="51"/>
      <c r="J35" s="53"/>
      <c r="K35" s="51"/>
      <c r="L35" s="51"/>
      <c r="M35" s="54"/>
      <c r="N35" s="54"/>
      <c r="O35" s="54"/>
      <c r="P35" s="51"/>
      <c r="Q35" s="51"/>
      <c r="R35" s="51"/>
      <c r="S35" s="51"/>
      <c r="T35" s="51"/>
    </row>
    <row r="36" spans="1:20" x14ac:dyDescent="0.25">
      <c r="A36" s="51" t="str">
        <f t="shared" si="1"/>
        <v/>
      </c>
      <c r="B36" s="51"/>
      <c r="C36" s="51"/>
      <c r="D36" s="51"/>
      <c r="E36" s="52"/>
      <c r="F36" s="51"/>
      <c r="G36" s="51"/>
      <c r="H36" s="51"/>
      <c r="I36" s="51"/>
      <c r="J36" s="53"/>
      <c r="K36" s="51"/>
      <c r="L36" s="51"/>
      <c r="M36" s="54"/>
      <c r="N36" s="54"/>
      <c r="O36" s="54"/>
      <c r="P36" s="51"/>
      <c r="Q36" s="51"/>
      <c r="R36" s="51"/>
      <c r="S36" s="51"/>
      <c r="T36" s="51"/>
    </row>
    <row r="37" spans="1:20" x14ac:dyDescent="0.25">
      <c r="A37" s="51" t="str">
        <f t="shared" si="1"/>
        <v/>
      </c>
      <c r="B37" s="51"/>
      <c r="C37" s="51"/>
      <c r="D37" s="51"/>
      <c r="E37" s="52"/>
      <c r="F37" s="51"/>
      <c r="G37" s="51"/>
      <c r="H37" s="51"/>
      <c r="I37" s="51"/>
      <c r="J37" s="53"/>
      <c r="K37" s="51"/>
      <c r="L37" s="51"/>
      <c r="M37" s="54"/>
      <c r="N37" s="54"/>
      <c r="O37" s="54"/>
      <c r="P37" s="51"/>
      <c r="Q37" s="51"/>
      <c r="R37" s="51"/>
      <c r="S37" s="51"/>
      <c r="T37" s="51"/>
    </row>
    <row r="38" spans="1:20" x14ac:dyDescent="0.25">
      <c r="A38" s="51" t="str">
        <f t="shared" si="1"/>
        <v/>
      </c>
      <c r="B38" s="51"/>
      <c r="C38" s="51"/>
      <c r="D38" s="51"/>
      <c r="E38" s="52"/>
      <c r="F38" s="51"/>
      <c r="G38" s="51"/>
      <c r="H38" s="51"/>
      <c r="I38" s="51"/>
      <c r="J38" s="53"/>
      <c r="K38" s="51"/>
      <c r="L38" s="51"/>
      <c r="M38" s="54"/>
      <c r="N38" s="54"/>
      <c r="O38" s="54"/>
      <c r="P38" s="51"/>
      <c r="Q38" s="51"/>
      <c r="R38" s="51"/>
      <c r="S38" s="51"/>
      <c r="T38" s="51"/>
    </row>
    <row r="39" spans="1:20" x14ac:dyDescent="0.25">
      <c r="A39" s="51" t="str">
        <f t="shared" si="1"/>
        <v/>
      </c>
      <c r="B39" s="51"/>
      <c r="C39" s="51"/>
      <c r="D39" s="51"/>
      <c r="E39" s="52"/>
      <c r="F39" s="51"/>
      <c r="G39" s="51"/>
      <c r="H39" s="51"/>
      <c r="I39" s="51"/>
      <c r="J39" s="53"/>
      <c r="K39" s="51"/>
      <c r="L39" s="51"/>
      <c r="M39" s="54"/>
      <c r="N39" s="54"/>
      <c r="O39" s="54"/>
      <c r="P39" s="51"/>
      <c r="Q39" s="51"/>
      <c r="R39" s="51"/>
      <c r="S39" s="51"/>
      <c r="T39" s="51"/>
    </row>
    <row r="40" spans="1:20" x14ac:dyDescent="0.25">
      <c r="A40" s="51" t="str">
        <f t="shared" si="1"/>
        <v/>
      </c>
      <c r="B40" s="51"/>
      <c r="C40" s="51"/>
      <c r="D40" s="51"/>
      <c r="E40" s="52"/>
      <c r="F40" s="51"/>
      <c r="G40" s="51"/>
      <c r="H40" s="51"/>
      <c r="I40" s="51"/>
      <c r="J40" s="53"/>
      <c r="K40" s="51"/>
      <c r="L40" s="51"/>
      <c r="M40" s="54"/>
      <c r="N40" s="54"/>
      <c r="O40" s="54"/>
      <c r="P40" s="51"/>
      <c r="Q40" s="51"/>
      <c r="R40" s="51"/>
      <c r="S40" s="51"/>
      <c r="T40" s="51"/>
    </row>
    <row r="41" spans="1:20" x14ac:dyDescent="0.25">
      <c r="A41" s="51" t="str">
        <f t="shared" si="1"/>
        <v/>
      </c>
      <c r="B41" s="51"/>
      <c r="C41" s="51"/>
      <c r="D41" s="51"/>
      <c r="E41" s="52"/>
      <c r="F41" s="51"/>
      <c r="G41" s="51"/>
      <c r="H41" s="51"/>
      <c r="I41" s="51"/>
      <c r="J41" s="53"/>
      <c r="K41" s="51"/>
      <c r="L41" s="51"/>
      <c r="M41" s="54"/>
      <c r="N41" s="54"/>
      <c r="O41" s="54"/>
      <c r="P41" s="51"/>
      <c r="Q41" s="51"/>
      <c r="R41" s="51"/>
      <c r="S41" s="51"/>
      <c r="T41" s="51"/>
    </row>
    <row r="42" spans="1:20" x14ac:dyDescent="0.25">
      <c r="A42" s="51" t="str">
        <f t="shared" si="1"/>
        <v/>
      </c>
      <c r="B42" s="51"/>
      <c r="C42" s="51"/>
      <c r="D42" s="51"/>
      <c r="E42" s="52"/>
      <c r="F42" s="51"/>
      <c r="G42" s="51"/>
      <c r="H42" s="51"/>
      <c r="I42" s="51"/>
      <c r="J42" s="53"/>
      <c r="K42" s="51"/>
      <c r="L42" s="51"/>
      <c r="M42" s="54"/>
      <c r="N42" s="54"/>
      <c r="O42" s="54"/>
      <c r="P42" s="51"/>
      <c r="Q42" s="51"/>
      <c r="R42" s="51"/>
      <c r="S42" s="51"/>
      <c r="T42" s="51"/>
    </row>
    <row r="43" spans="1:20" x14ac:dyDescent="0.25">
      <c r="A43" s="51" t="str">
        <f t="shared" si="1"/>
        <v/>
      </c>
      <c r="B43" s="51"/>
      <c r="C43" s="51"/>
      <c r="D43" s="51"/>
      <c r="E43" s="52"/>
      <c r="F43" s="51"/>
      <c r="G43" s="51"/>
      <c r="H43" s="51"/>
      <c r="I43" s="51"/>
      <c r="J43" s="53"/>
      <c r="K43" s="51"/>
      <c r="L43" s="51"/>
      <c r="M43" s="54"/>
      <c r="N43" s="54"/>
      <c r="O43" s="54"/>
      <c r="P43" s="51"/>
      <c r="Q43" s="51"/>
      <c r="R43" s="51"/>
      <c r="S43" s="51"/>
      <c r="T43" s="51"/>
    </row>
    <row r="44" spans="1:20" x14ac:dyDescent="0.25">
      <c r="A44" s="51" t="str">
        <f t="shared" si="1"/>
        <v/>
      </c>
      <c r="B44" s="51"/>
      <c r="C44" s="51"/>
      <c r="D44" s="51"/>
      <c r="E44" s="52"/>
      <c r="F44" s="51"/>
      <c r="G44" s="51"/>
      <c r="H44" s="51"/>
      <c r="I44" s="51"/>
      <c r="J44" s="53"/>
      <c r="K44" s="51"/>
      <c r="L44" s="51"/>
      <c r="M44" s="54"/>
      <c r="N44" s="54"/>
      <c r="O44" s="54"/>
      <c r="P44" s="51"/>
      <c r="Q44" s="51"/>
      <c r="R44" s="51"/>
      <c r="S44" s="51"/>
      <c r="T44" s="51"/>
    </row>
    <row r="45" spans="1:20" x14ac:dyDescent="0.25">
      <c r="A45" s="51" t="str">
        <f t="shared" si="1"/>
        <v/>
      </c>
      <c r="B45" s="51"/>
      <c r="C45" s="51"/>
      <c r="D45" s="51"/>
      <c r="E45" s="52"/>
      <c r="F45" s="51"/>
      <c r="G45" s="51"/>
      <c r="H45" s="51"/>
      <c r="I45" s="51"/>
      <c r="J45" s="53"/>
      <c r="K45" s="51"/>
      <c r="L45" s="51"/>
      <c r="M45" s="54"/>
      <c r="N45" s="54"/>
      <c r="O45" s="54"/>
      <c r="P45" s="51"/>
      <c r="Q45" s="51"/>
      <c r="R45" s="51"/>
      <c r="S45" s="51"/>
      <c r="T45" s="51"/>
    </row>
    <row r="46" spans="1:20" x14ac:dyDescent="0.25">
      <c r="A46" s="51" t="str">
        <f t="shared" si="1"/>
        <v/>
      </c>
      <c r="B46" s="51"/>
      <c r="C46" s="51"/>
      <c r="D46" s="51"/>
      <c r="E46" s="52"/>
      <c r="F46" s="51"/>
      <c r="G46" s="51"/>
      <c r="H46" s="51"/>
      <c r="I46" s="51"/>
      <c r="J46" s="53"/>
      <c r="K46" s="51"/>
      <c r="L46" s="51"/>
      <c r="M46" s="54"/>
      <c r="N46" s="54"/>
      <c r="O46" s="54"/>
      <c r="P46" s="51"/>
      <c r="Q46" s="51"/>
      <c r="R46" s="51"/>
      <c r="S46" s="51"/>
      <c r="T46" s="51"/>
    </row>
    <row r="47" spans="1:20" x14ac:dyDescent="0.25">
      <c r="A47" s="51" t="str">
        <f t="shared" si="1"/>
        <v/>
      </c>
      <c r="B47" s="51"/>
      <c r="C47" s="51"/>
      <c r="D47" s="51"/>
      <c r="E47" s="52"/>
      <c r="F47" s="51"/>
      <c r="G47" s="51"/>
      <c r="H47" s="51"/>
      <c r="I47" s="51"/>
      <c r="J47" s="53"/>
      <c r="K47" s="51"/>
      <c r="L47" s="51"/>
      <c r="M47" s="54"/>
      <c r="N47" s="54"/>
      <c r="O47" s="54"/>
      <c r="P47" s="51"/>
      <c r="Q47" s="51"/>
      <c r="R47" s="51"/>
      <c r="S47" s="51"/>
      <c r="T47" s="51"/>
    </row>
    <row r="48" spans="1:20" x14ac:dyDescent="0.25">
      <c r="A48" s="51" t="str">
        <f t="shared" ref="A48:A79" si="2">IF(D48&lt;&gt;"",A47+1,"")</f>
        <v/>
      </c>
      <c r="B48" s="51"/>
      <c r="C48" s="51"/>
      <c r="D48" s="51"/>
      <c r="E48" s="52"/>
      <c r="F48" s="51"/>
      <c r="G48" s="51"/>
      <c r="H48" s="51"/>
      <c r="I48" s="51"/>
      <c r="J48" s="53"/>
      <c r="K48" s="51"/>
      <c r="L48" s="51"/>
      <c r="M48" s="54"/>
      <c r="N48" s="54"/>
      <c r="O48" s="54"/>
      <c r="P48" s="51"/>
      <c r="Q48" s="51"/>
      <c r="R48" s="51"/>
      <c r="S48" s="51"/>
      <c r="T48" s="51"/>
    </row>
    <row r="49" spans="1:20" x14ac:dyDescent="0.25">
      <c r="A49" s="51" t="str">
        <f t="shared" si="2"/>
        <v/>
      </c>
      <c r="B49" s="51"/>
      <c r="C49" s="51"/>
      <c r="D49" s="51"/>
      <c r="E49" s="52"/>
      <c r="F49" s="51"/>
      <c r="G49" s="51"/>
      <c r="H49" s="51"/>
      <c r="I49" s="51"/>
      <c r="J49" s="53"/>
      <c r="K49" s="51"/>
      <c r="L49" s="51"/>
      <c r="M49" s="54"/>
      <c r="N49" s="54"/>
      <c r="O49" s="54"/>
      <c r="P49" s="51"/>
      <c r="Q49" s="51"/>
      <c r="R49" s="51"/>
      <c r="S49" s="51"/>
      <c r="T49" s="51"/>
    </row>
    <row r="50" spans="1:20" x14ac:dyDescent="0.25">
      <c r="A50" s="51" t="str">
        <f t="shared" si="2"/>
        <v/>
      </c>
      <c r="B50" s="51"/>
      <c r="C50" s="51"/>
      <c r="D50" s="51"/>
      <c r="E50" s="52"/>
      <c r="F50" s="51"/>
      <c r="G50" s="51"/>
      <c r="H50" s="51"/>
      <c r="I50" s="51"/>
      <c r="J50" s="53"/>
      <c r="K50" s="51"/>
      <c r="L50" s="51"/>
      <c r="M50" s="54"/>
      <c r="N50" s="54"/>
      <c r="O50" s="54"/>
      <c r="P50" s="51"/>
      <c r="Q50" s="51"/>
      <c r="R50" s="51"/>
      <c r="S50" s="51"/>
      <c r="T50" s="51"/>
    </row>
    <row r="51" spans="1:20" x14ac:dyDescent="0.25">
      <c r="A51" s="51" t="str">
        <f t="shared" si="2"/>
        <v/>
      </c>
      <c r="B51" s="51"/>
      <c r="C51" s="51"/>
      <c r="D51" s="51"/>
      <c r="E51" s="52"/>
      <c r="F51" s="51"/>
      <c r="G51" s="51"/>
      <c r="H51" s="51"/>
      <c r="I51" s="51"/>
      <c r="J51" s="53"/>
      <c r="K51" s="51"/>
      <c r="L51" s="51"/>
      <c r="M51" s="54"/>
      <c r="N51" s="54"/>
      <c r="O51" s="54"/>
      <c r="P51" s="51"/>
      <c r="Q51" s="51"/>
      <c r="R51" s="51"/>
      <c r="S51" s="51"/>
      <c r="T51" s="51"/>
    </row>
    <row r="52" spans="1:20" x14ac:dyDescent="0.25">
      <c r="A52" s="51" t="str">
        <f t="shared" si="2"/>
        <v/>
      </c>
      <c r="B52" s="51"/>
      <c r="C52" s="51"/>
      <c r="D52" s="51"/>
      <c r="E52" s="52"/>
      <c r="F52" s="51"/>
      <c r="G52" s="51"/>
      <c r="H52" s="51"/>
      <c r="I52" s="51"/>
      <c r="J52" s="53"/>
      <c r="K52" s="51"/>
      <c r="L52" s="51"/>
      <c r="M52" s="54"/>
      <c r="N52" s="54"/>
      <c r="O52" s="54"/>
      <c r="P52" s="51"/>
      <c r="Q52" s="51"/>
      <c r="R52" s="51"/>
      <c r="S52" s="51"/>
      <c r="T52" s="51"/>
    </row>
    <row r="53" spans="1:20" x14ac:dyDescent="0.25">
      <c r="A53" s="51" t="str">
        <f t="shared" si="2"/>
        <v/>
      </c>
      <c r="B53" s="51"/>
      <c r="C53" s="51"/>
      <c r="D53" s="51"/>
      <c r="E53" s="52"/>
      <c r="F53" s="51"/>
      <c r="G53" s="51"/>
      <c r="H53" s="51"/>
      <c r="I53" s="51"/>
      <c r="J53" s="53"/>
      <c r="K53" s="51"/>
      <c r="L53" s="51"/>
      <c r="M53" s="54"/>
      <c r="N53" s="54"/>
      <c r="O53" s="54"/>
      <c r="P53" s="51"/>
      <c r="Q53" s="51"/>
      <c r="R53" s="51"/>
      <c r="S53" s="51"/>
      <c r="T53" s="51"/>
    </row>
    <row r="54" spans="1:20" x14ac:dyDescent="0.25">
      <c r="A54" s="51" t="str">
        <f t="shared" si="2"/>
        <v/>
      </c>
      <c r="B54" s="51"/>
      <c r="C54" s="51"/>
      <c r="D54" s="51"/>
      <c r="E54" s="52"/>
      <c r="F54" s="51"/>
      <c r="G54" s="51"/>
      <c r="H54" s="51"/>
      <c r="I54" s="51"/>
      <c r="J54" s="53"/>
      <c r="K54" s="51"/>
      <c r="L54" s="51"/>
      <c r="M54" s="54"/>
      <c r="N54" s="54"/>
      <c r="O54" s="54"/>
      <c r="P54" s="51"/>
      <c r="Q54" s="51"/>
      <c r="R54" s="51"/>
      <c r="S54" s="51"/>
      <c r="T54" s="51"/>
    </row>
    <row r="55" spans="1:20" x14ac:dyDescent="0.25">
      <c r="A55" s="51" t="str">
        <f t="shared" si="2"/>
        <v/>
      </c>
      <c r="B55" s="51"/>
      <c r="C55" s="51"/>
      <c r="D55" s="51"/>
      <c r="E55" s="52"/>
      <c r="F55" s="51"/>
      <c r="G55" s="51"/>
      <c r="H55" s="51"/>
      <c r="I55" s="51"/>
      <c r="J55" s="53"/>
      <c r="K55" s="51"/>
      <c r="L55" s="51"/>
      <c r="M55" s="54"/>
      <c r="N55" s="54"/>
      <c r="O55" s="54"/>
      <c r="P55" s="51"/>
      <c r="Q55" s="51"/>
      <c r="R55" s="51"/>
      <c r="S55" s="51"/>
      <c r="T55" s="51"/>
    </row>
    <row r="56" spans="1:20" x14ac:dyDescent="0.25">
      <c r="A56" s="51" t="str">
        <f t="shared" si="2"/>
        <v/>
      </c>
      <c r="B56" s="51"/>
      <c r="C56" s="51"/>
      <c r="D56" s="51"/>
      <c r="E56" s="52"/>
      <c r="F56" s="51"/>
      <c r="G56" s="51"/>
      <c r="H56" s="51"/>
      <c r="I56" s="51"/>
      <c r="J56" s="53"/>
      <c r="K56" s="51"/>
      <c r="L56" s="51"/>
      <c r="M56" s="54"/>
      <c r="N56" s="54"/>
      <c r="O56" s="54"/>
      <c r="P56" s="51"/>
      <c r="Q56" s="51"/>
      <c r="R56" s="51"/>
      <c r="S56" s="51"/>
      <c r="T56" s="51"/>
    </row>
    <row r="57" spans="1:20" x14ac:dyDescent="0.25">
      <c r="A57" s="51" t="str">
        <f t="shared" si="2"/>
        <v/>
      </c>
      <c r="B57" s="51"/>
      <c r="C57" s="51"/>
      <c r="D57" s="51"/>
      <c r="E57" s="52"/>
      <c r="F57" s="51"/>
      <c r="G57" s="51"/>
      <c r="H57" s="51"/>
      <c r="I57" s="51"/>
      <c r="J57" s="53"/>
      <c r="K57" s="51"/>
      <c r="L57" s="51"/>
      <c r="M57" s="54"/>
      <c r="N57" s="54"/>
      <c r="O57" s="54"/>
      <c r="P57" s="51"/>
      <c r="Q57" s="51"/>
      <c r="R57" s="51"/>
      <c r="S57" s="51"/>
      <c r="T57" s="51"/>
    </row>
    <row r="58" spans="1:20" x14ac:dyDescent="0.25">
      <c r="A58" s="51" t="str">
        <f t="shared" si="2"/>
        <v/>
      </c>
      <c r="B58" s="51"/>
      <c r="C58" s="51"/>
      <c r="D58" s="51"/>
      <c r="E58" s="52"/>
      <c r="F58" s="51"/>
      <c r="G58" s="51"/>
      <c r="H58" s="51"/>
      <c r="I58" s="51"/>
      <c r="J58" s="53"/>
      <c r="K58" s="51"/>
      <c r="L58" s="51"/>
      <c r="M58" s="54"/>
      <c r="N58" s="54"/>
      <c r="O58" s="54"/>
      <c r="P58" s="51"/>
      <c r="Q58" s="51"/>
      <c r="R58" s="51"/>
      <c r="S58" s="51"/>
      <c r="T58" s="51"/>
    </row>
    <row r="59" spans="1:20" x14ac:dyDescent="0.25">
      <c r="A59" s="51" t="str">
        <f t="shared" si="2"/>
        <v/>
      </c>
      <c r="B59" s="51"/>
      <c r="C59" s="51"/>
      <c r="D59" s="51"/>
      <c r="E59" s="52"/>
      <c r="F59" s="51"/>
      <c r="G59" s="51"/>
      <c r="H59" s="51"/>
      <c r="I59" s="51"/>
      <c r="J59" s="53"/>
      <c r="K59" s="51"/>
      <c r="L59" s="51"/>
      <c r="M59" s="54"/>
      <c r="N59" s="54"/>
      <c r="O59" s="54"/>
      <c r="P59" s="51"/>
      <c r="Q59" s="51"/>
      <c r="R59" s="51"/>
      <c r="S59" s="51"/>
      <c r="T59" s="51"/>
    </row>
    <row r="60" spans="1:20" x14ac:dyDescent="0.25">
      <c r="A60" s="51" t="str">
        <f t="shared" si="2"/>
        <v/>
      </c>
      <c r="B60" s="51"/>
      <c r="C60" s="51"/>
      <c r="D60" s="51"/>
      <c r="E60" s="52"/>
      <c r="F60" s="51"/>
      <c r="G60" s="51"/>
      <c r="H60" s="51"/>
      <c r="I60" s="51"/>
      <c r="J60" s="53"/>
      <c r="K60" s="51"/>
      <c r="L60" s="51"/>
      <c r="M60" s="54"/>
      <c r="N60" s="54"/>
      <c r="O60" s="54"/>
      <c r="P60" s="51"/>
      <c r="Q60" s="51"/>
      <c r="R60" s="51"/>
      <c r="S60" s="51"/>
      <c r="T60" s="51"/>
    </row>
    <row r="61" spans="1:20" x14ac:dyDescent="0.25">
      <c r="A61" s="51" t="str">
        <f t="shared" si="2"/>
        <v/>
      </c>
      <c r="B61" s="51"/>
      <c r="C61" s="51"/>
      <c r="D61" s="51"/>
      <c r="E61" s="52"/>
      <c r="F61" s="51"/>
      <c r="G61" s="51"/>
      <c r="H61" s="51"/>
      <c r="I61" s="51"/>
      <c r="J61" s="53"/>
      <c r="K61" s="51"/>
      <c r="L61" s="51"/>
      <c r="M61" s="54"/>
      <c r="N61" s="54"/>
      <c r="O61" s="54"/>
      <c r="P61" s="51"/>
      <c r="Q61" s="51"/>
      <c r="R61" s="51"/>
      <c r="S61" s="51"/>
      <c r="T61" s="51"/>
    </row>
    <row r="62" spans="1:20" x14ac:dyDescent="0.25">
      <c r="A62" s="51" t="str">
        <f t="shared" si="2"/>
        <v/>
      </c>
      <c r="B62" s="51"/>
      <c r="C62" s="51"/>
      <c r="D62" s="51"/>
      <c r="E62" s="52"/>
      <c r="F62" s="51"/>
      <c r="G62" s="51"/>
      <c r="H62" s="51"/>
      <c r="I62" s="51"/>
      <c r="J62" s="53"/>
      <c r="K62" s="51"/>
      <c r="L62" s="51"/>
      <c r="M62" s="54"/>
      <c r="N62" s="54"/>
      <c r="O62" s="54"/>
      <c r="P62" s="51"/>
      <c r="Q62" s="51"/>
      <c r="R62" s="51"/>
      <c r="S62" s="51"/>
      <c r="T62" s="51"/>
    </row>
    <row r="63" spans="1:20" x14ac:dyDescent="0.25">
      <c r="A63" s="51" t="str">
        <f t="shared" si="2"/>
        <v/>
      </c>
      <c r="B63" s="51"/>
      <c r="C63" s="51"/>
      <c r="D63" s="51"/>
      <c r="E63" s="52"/>
      <c r="F63" s="51"/>
      <c r="G63" s="51"/>
      <c r="H63" s="51"/>
      <c r="I63" s="51"/>
      <c r="J63" s="53"/>
      <c r="K63" s="51"/>
      <c r="L63" s="51"/>
      <c r="M63" s="54"/>
      <c r="N63" s="54"/>
      <c r="O63" s="54"/>
      <c r="P63" s="51"/>
      <c r="Q63" s="51"/>
      <c r="R63" s="51"/>
      <c r="S63" s="51"/>
      <c r="T63" s="51"/>
    </row>
    <row r="64" spans="1:20" x14ac:dyDescent="0.25">
      <c r="A64" s="51" t="str">
        <f t="shared" si="2"/>
        <v/>
      </c>
      <c r="B64" s="51"/>
      <c r="C64" s="51"/>
      <c r="D64" s="51"/>
      <c r="E64" s="52"/>
      <c r="F64" s="51"/>
      <c r="G64" s="51"/>
      <c r="H64" s="51"/>
      <c r="I64" s="51"/>
      <c r="J64" s="53"/>
      <c r="K64" s="51"/>
      <c r="L64" s="51"/>
      <c r="M64" s="54"/>
      <c r="N64" s="54"/>
      <c r="O64" s="54"/>
      <c r="P64" s="51"/>
      <c r="Q64" s="51"/>
      <c r="R64" s="51"/>
      <c r="S64" s="51"/>
      <c r="T64" s="51"/>
    </row>
    <row r="65" spans="1:20" x14ac:dyDescent="0.25">
      <c r="A65" s="51" t="str">
        <f t="shared" si="2"/>
        <v/>
      </c>
      <c r="B65" s="51"/>
      <c r="C65" s="51"/>
      <c r="D65" s="51"/>
      <c r="E65" s="51"/>
      <c r="F65" s="51"/>
      <c r="G65" s="51"/>
      <c r="H65" s="51"/>
      <c r="I65" s="51"/>
      <c r="J65" s="53"/>
      <c r="K65" s="51"/>
      <c r="L65" s="51"/>
      <c r="M65" s="54"/>
      <c r="N65" s="54"/>
      <c r="O65" s="54"/>
      <c r="P65" s="51"/>
      <c r="Q65" s="51"/>
      <c r="R65" s="51"/>
      <c r="S65" s="51"/>
      <c r="T65" s="51"/>
    </row>
    <row r="66" spans="1:20" x14ac:dyDescent="0.25">
      <c r="A66" s="22" t="str">
        <f t="shared" si="2"/>
        <v/>
      </c>
    </row>
    <row r="67" spans="1:20" x14ac:dyDescent="0.25">
      <c r="A67" s="22" t="str">
        <f t="shared" si="2"/>
        <v/>
      </c>
    </row>
    <row r="68" spans="1:20" x14ac:dyDescent="0.25">
      <c r="A68" s="22" t="str">
        <f t="shared" si="2"/>
        <v/>
      </c>
    </row>
    <row r="69" spans="1:20" x14ac:dyDescent="0.25">
      <c r="A69" s="22" t="str">
        <f t="shared" si="2"/>
        <v/>
      </c>
    </row>
    <row r="70" spans="1:20" x14ac:dyDescent="0.25">
      <c r="A70" s="22" t="str">
        <f t="shared" si="2"/>
        <v/>
      </c>
    </row>
    <row r="71" spans="1:20" x14ac:dyDescent="0.25">
      <c r="A71" s="22" t="str">
        <f t="shared" si="2"/>
        <v/>
      </c>
    </row>
    <row r="72" spans="1:20" x14ac:dyDescent="0.25">
      <c r="A72" s="22" t="str">
        <f t="shared" si="2"/>
        <v/>
      </c>
    </row>
    <row r="73" spans="1:20" x14ac:dyDescent="0.25">
      <c r="A73" s="22" t="str">
        <f t="shared" si="2"/>
        <v/>
      </c>
    </row>
    <row r="74" spans="1:20" x14ac:dyDescent="0.25">
      <c r="A74" s="22" t="str">
        <f t="shared" si="2"/>
        <v/>
      </c>
    </row>
    <row r="75" spans="1:20" x14ac:dyDescent="0.25">
      <c r="A75" s="22" t="str">
        <f t="shared" si="2"/>
        <v/>
      </c>
    </row>
    <row r="76" spans="1:20" x14ac:dyDescent="0.25">
      <c r="A76" s="22" t="str">
        <f t="shared" si="2"/>
        <v/>
      </c>
    </row>
    <row r="77" spans="1:20" x14ac:dyDescent="0.25">
      <c r="A77" s="22" t="str">
        <f t="shared" si="2"/>
        <v/>
      </c>
    </row>
    <row r="78" spans="1:20" x14ac:dyDescent="0.25">
      <c r="A78" s="22" t="str">
        <f t="shared" si="2"/>
        <v/>
      </c>
    </row>
    <row r="79" spans="1:20" x14ac:dyDescent="0.25">
      <c r="A79" s="22" t="str">
        <f t="shared" si="2"/>
        <v/>
      </c>
    </row>
    <row r="80" spans="1:20" x14ac:dyDescent="0.25">
      <c r="A80" s="22" t="str">
        <f t="shared" ref="A80:A115" si="3">IF(D80&lt;&gt;"",A79+1,"")</f>
        <v/>
      </c>
    </row>
    <row r="81" spans="1:1" x14ac:dyDescent="0.25">
      <c r="A81" s="22" t="str">
        <f t="shared" si="3"/>
        <v/>
      </c>
    </row>
    <row r="82" spans="1:1" x14ac:dyDescent="0.25">
      <c r="A82" s="22" t="str">
        <f t="shared" si="3"/>
        <v/>
      </c>
    </row>
    <row r="83" spans="1:1" x14ac:dyDescent="0.25">
      <c r="A83" s="22" t="str">
        <f t="shared" si="3"/>
        <v/>
      </c>
    </row>
    <row r="84" spans="1:1" x14ac:dyDescent="0.25">
      <c r="A84" s="22" t="str">
        <f t="shared" si="3"/>
        <v/>
      </c>
    </row>
    <row r="85" spans="1:1" x14ac:dyDescent="0.25">
      <c r="A85" s="22" t="str">
        <f t="shared" si="3"/>
        <v/>
      </c>
    </row>
    <row r="86" spans="1:1" x14ac:dyDescent="0.25">
      <c r="A86" s="22" t="str">
        <f t="shared" si="3"/>
        <v/>
      </c>
    </row>
    <row r="87" spans="1:1" x14ac:dyDescent="0.25">
      <c r="A87" s="22" t="str">
        <f t="shared" si="3"/>
        <v/>
      </c>
    </row>
    <row r="88" spans="1:1" x14ac:dyDescent="0.25">
      <c r="A88" s="22" t="str">
        <f t="shared" si="3"/>
        <v/>
      </c>
    </row>
    <row r="89" spans="1:1" x14ac:dyDescent="0.25">
      <c r="A89" s="22" t="str">
        <f t="shared" si="3"/>
        <v/>
      </c>
    </row>
    <row r="90" spans="1:1" x14ac:dyDescent="0.25">
      <c r="A90" s="22" t="str">
        <f t="shared" si="3"/>
        <v/>
      </c>
    </row>
    <row r="91" spans="1:1" x14ac:dyDescent="0.25">
      <c r="A91" s="22" t="str">
        <f t="shared" si="3"/>
        <v/>
      </c>
    </row>
    <row r="92" spans="1:1" x14ac:dyDescent="0.25">
      <c r="A92" s="22" t="str">
        <f t="shared" si="3"/>
        <v/>
      </c>
    </row>
    <row r="93" spans="1:1" x14ac:dyDescent="0.25">
      <c r="A93" s="22" t="str">
        <f t="shared" si="3"/>
        <v/>
      </c>
    </row>
    <row r="94" spans="1:1" x14ac:dyDescent="0.25">
      <c r="A94" s="22" t="str">
        <f t="shared" si="3"/>
        <v/>
      </c>
    </row>
    <row r="95" spans="1:1" x14ac:dyDescent="0.25">
      <c r="A95" s="22" t="str">
        <f t="shared" si="3"/>
        <v/>
      </c>
    </row>
    <row r="96" spans="1:1" x14ac:dyDescent="0.25">
      <c r="A96" s="22" t="str">
        <f t="shared" si="3"/>
        <v/>
      </c>
    </row>
    <row r="97" spans="1:1" x14ac:dyDescent="0.25">
      <c r="A97" s="22" t="str">
        <f t="shared" si="3"/>
        <v/>
      </c>
    </row>
    <row r="98" spans="1:1" x14ac:dyDescent="0.25">
      <c r="A98" s="22" t="str">
        <f t="shared" si="3"/>
        <v/>
      </c>
    </row>
    <row r="99" spans="1:1" x14ac:dyDescent="0.25">
      <c r="A99" s="22" t="str">
        <f t="shared" si="3"/>
        <v/>
      </c>
    </row>
    <row r="100" spans="1:1" x14ac:dyDescent="0.25">
      <c r="A100" s="22" t="str">
        <f t="shared" si="3"/>
        <v/>
      </c>
    </row>
    <row r="101" spans="1:1" x14ac:dyDescent="0.25">
      <c r="A101" s="22" t="str">
        <f t="shared" si="3"/>
        <v/>
      </c>
    </row>
    <row r="102" spans="1:1" x14ac:dyDescent="0.25">
      <c r="A102" s="22" t="str">
        <f t="shared" si="3"/>
        <v/>
      </c>
    </row>
    <row r="103" spans="1:1" x14ac:dyDescent="0.25">
      <c r="A103" s="22" t="str">
        <f t="shared" si="3"/>
        <v/>
      </c>
    </row>
    <row r="104" spans="1:1" x14ac:dyDescent="0.25">
      <c r="A104" s="22" t="str">
        <f t="shared" si="3"/>
        <v/>
      </c>
    </row>
    <row r="105" spans="1:1" x14ac:dyDescent="0.25">
      <c r="A105" s="22" t="str">
        <f t="shared" si="3"/>
        <v/>
      </c>
    </row>
    <row r="106" spans="1:1" x14ac:dyDescent="0.25">
      <c r="A106" s="22" t="str">
        <f t="shared" si="3"/>
        <v/>
      </c>
    </row>
    <row r="107" spans="1:1" x14ac:dyDescent="0.25">
      <c r="A107" s="22" t="str">
        <f t="shared" si="3"/>
        <v/>
      </c>
    </row>
    <row r="108" spans="1:1" x14ac:dyDescent="0.25">
      <c r="A108" s="22" t="str">
        <f t="shared" si="3"/>
        <v/>
      </c>
    </row>
    <row r="109" spans="1:1" x14ac:dyDescent="0.25">
      <c r="A109" s="22" t="str">
        <f t="shared" si="3"/>
        <v/>
      </c>
    </row>
    <row r="110" spans="1:1" x14ac:dyDescent="0.25">
      <c r="A110" s="22" t="str">
        <f t="shared" si="3"/>
        <v/>
      </c>
    </row>
    <row r="111" spans="1:1" x14ac:dyDescent="0.25">
      <c r="A111" s="22" t="str">
        <f t="shared" si="3"/>
        <v/>
      </c>
    </row>
    <row r="112" spans="1:1" x14ac:dyDescent="0.25">
      <c r="A112" s="22" t="str">
        <f t="shared" si="3"/>
        <v/>
      </c>
    </row>
    <row r="113" spans="1:1" x14ac:dyDescent="0.25">
      <c r="A113" s="22" t="str">
        <f t="shared" si="3"/>
        <v/>
      </c>
    </row>
    <row r="114" spans="1:1" x14ac:dyDescent="0.25">
      <c r="A114" s="22" t="str">
        <f t="shared" si="3"/>
        <v/>
      </c>
    </row>
    <row r="115" spans="1:1" x14ac:dyDescent="0.25">
      <c r="A115" s="22" t="str">
        <f t="shared" si="3"/>
        <v/>
      </c>
    </row>
  </sheetData>
  <mergeCells count="34">
    <mergeCell ref="H10:I10"/>
    <mergeCell ref="L10:M10"/>
    <mergeCell ref="P10:Q10"/>
    <mergeCell ref="H11:I11"/>
    <mergeCell ref="L11:M11"/>
    <mergeCell ref="P11:Q11"/>
    <mergeCell ref="B8:C8"/>
    <mergeCell ref="H8:I8"/>
    <mergeCell ref="L8:M8"/>
    <mergeCell ref="P8:Q8"/>
    <mergeCell ref="B9:C9"/>
    <mergeCell ref="D9:F9"/>
    <mergeCell ref="H9:I9"/>
    <mergeCell ref="L9:M9"/>
    <mergeCell ref="P9:Q9"/>
    <mergeCell ref="B7:C7"/>
    <mergeCell ref="D7:F7"/>
    <mergeCell ref="H7:I7"/>
    <mergeCell ref="L7:M7"/>
    <mergeCell ref="P7:Q7"/>
    <mergeCell ref="B5:C5"/>
    <mergeCell ref="D5:F5"/>
    <mergeCell ref="H5:I5"/>
    <mergeCell ref="P5:Q5"/>
    <mergeCell ref="B6:C6"/>
    <mergeCell ref="D6:F6"/>
    <mergeCell ref="H6:I6"/>
    <mergeCell ref="L6:M6"/>
    <mergeCell ref="P6:Q6"/>
    <mergeCell ref="B3:F3"/>
    <mergeCell ref="P3:S3"/>
    <mergeCell ref="B4:C4"/>
    <mergeCell ref="D4:F4"/>
    <mergeCell ref="P4:Q4"/>
  </mergeCells>
  <dataValidations count="6">
    <dataValidation allowBlank="1" showInputMessage="1" showErrorMessage="1" prompt="Line # is auto-populated when Unit # is entered, for the first 100 units." sqref="A16:A115" xr:uid="{00000000-0002-0000-0100-000000000000}">
      <formula1>0</formula1>
      <formula2>0</formula2>
    </dataValidation>
    <dataValidation allowBlank="1" showInputMessage="1" showErrorMessage="1" prompt="Auto-Calculated" sqref="J5:J11 R5:S5 N6:N10 R11:S11" xr:uid="{00000000-0002-0000-0100-000001000000}">
      <formula1>0</formula1>
      <formula2>0</formula2>
    </dataValidation>
    <dataValidation allowBlank="1" showInputMessage="1" showErrorMessage="1" prompt="Enter Lease Contract Rent for Occupied, Pre-Leased, and Employee Units._x000a__x000a_Enter Market Rent for Non-Revenue, Down Units, and Vacant Units.  _x000a_" sqref="G14:G15 G17:G34 F35:F1115" xr:uid="{00000000-0002-0000-0100-000002000000}">
      <formula1>0</formula1>
      <formula2>0</formula2>
    </dataValidation>
    <dataValidation type="list" allowBlank="1" showInputMessage="1" showErrorMessage="1" prompt="Leave blank if Occupied._x000a__x000a_Select from the dropdown list if otherwise." sqref="B15:B1115" xr:uid="{00000000-0002-0000-0100-000003000000}">
      <formula1>"Vacant,Down,Pre-Leased,Employee,Non-Revenue"</formula1>
      <formula2>0</formula2>
    </dataValidation>
    <dataValidation allowBlank="1" showInputMessage="1" showErrorMessage="1" prompt="Leave blank if Occupied._x000a__x000a_Select from the dropdown list if otherwise." sqref="B14" xr:uid="{00000000-0002-0000-0100-000004000000}">
      <formula1>0</formula1>
      <formula2>0</formula2>
    </dataValidation>
    <dataValidation allowBlank="1" showInputMessage="1" showErrorMessage="1" prompt="Enter Lease Contract Rent for Occupied, Pre-Leased, and Employee Units._x000a__x000a_Enter Market Rent for Non-Revenue, Down Units, and Vacant Units.  _x000a__x000a_" sqref="G16" xr:uid="{00000000-0002-0000-0100-000005000000}">
      <formula1>0</formula1>
      <formula2>0</formula2>
    </dataValidation>
  </dataValidations>
  <pageMargins left="0.7" right="0.7" top="0.75" bottom="0.75" header="0.511811023622047" footer="0.511811023622047"/>
  <pageSetup paperSize="5" scale="52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13"/>
  <sheetViews>
    <sheetView view="pageBreakPreview" zoomScale="70" zoomScaleNormal="40" zoomScalePageLayoutView="70" workbookViewId="0">
      <selection activeCell="L49" sqref="L49"/>
    </sheetView>
  </sheetViews>
  <sheetFormatPr defaultColWidth="8.88671875" defaultRowHeight="13.8" x14ac:dyDescent="0.25"/>
  <cols>
    <col min="1" max="1" width="5.6640625" style="22" customWidth="1"/>
    <col min="2" max="15" width="20.6640625" style="22" customWidth="1"/>
    <col min="16" max="16" width="18.109375" style="22" customWidth="1"/>
    <col min="17" max="17" width="21.44140625" style="22" customWidth="1"/>
    <col min="18" max="19" width="19.109375" style="22" customWidth="1"/>
    <col min="20" max="20" width="9.44140625" style="22" customWidth="1"/>
    <col min="21" max="21" width="11.44140625" style="22" customWidth="1"/>
    <col min="22" max="16384" width="8.88671875" style="22"/>
  </cols>
  <sheetData>
    <row r="1" spans="1:15" ht="19.5" customHeight="1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ht="19.5" customHeight="1" x14ac:dyDescent="0.25">
      <c r="A2" s="24"/>
      <c r="B2" s="14" t="s">
        <v>64</v>
      </c>
      <c r="C2" s="14"/>
      <c r="D2" s="14"/>
      <c r="E2" s="14"/>
      <c r="F2" s="14"/>
      <c r="G2" s="26"/>
      <c r="H2" s="26"/>
      <c r="I2" s="57"/>
      <c r="J2" s="26"/>
      <c r="K2" s="26"/>
      <c r="L2" s="26"/>
      <c r="M2" s="58" t="s">
        <v>20</v>
      </c>
      <c r="N2" s="26"/>
      <c r="O2" s="26"/>
    </row>
    <row r="3" spans="1:15" ht="19.5" customHeight="1" x14ac:dyDescent="0.25">
      <c r="A3" s="24"/>
      <c r="B3" s="95" t="s">
        <v>21</v>
      </c>
      <c r="C3" s="95"/>
      <c r="D3" s="96">
        <f>'Residential Rent Roll'!C4:F4</f>
        <v>0</v>
      </c>
      <c r="E3" s="96"/>
      <c r="F3" s="96"/>
      <c r="G3" s="24"/>
      <c r="H3" s="59" t="s">
        <v>65</v>
      </c>
      <c r="I3" s="60">
        <f>COUNTIF(B13:B$99998,"Non-Revenue")</f>
        <v>0</v>
      </c>
      <c r="J3" s="24"/>
      <c r="K3" s="24"/>
      <c r="L3" s="24"/>
      <c r="M3" s="97" t="s">
        <v>66</v>
      </c>
      <c r="N3" s="97"/>
      <c r="O3" s="97"/>
    </row>
    <row r="4" spans="1:15" ht="19.5" customHeight="1" x14ac:dyDescent="0.25">
      <c r="A4" s="24"/>
      <c r="B4" s="98" t="s">
        <v>24</v>
      </c>
      <c r="C4" s="98"/>
      <c r="D4" s="99">
        <f>'Residential Rent Roll'!C5:F5</f>
        <v>0</v>
      </c>
      <c r="E4" s="99"/>
      <c r="F4" s="99"/>
      <c r="G4" s="24"/>
      <c r="H4" s="61" t="s">
        <v>67</v>
      </c>
      <c r="I4" s="62">
        <f>IFERROR(COUNTA(D13:D$99998),"")-I3</f>
        <v>0</v>
      </c>
      <c r="J4" s="63" t="s">
        <v>28</v>
      </c>
      <c r="K4" s="64" t="str">
        <f>IFERROR(SUM(I5)/I4,"")</f>
        <v/>
      </c>
      <c r="L4" s="24"/>
      <c r="M4" s="65"/>
      <c r="N4" s="66" t="s">
        <v>22</v>
      </c>
      <c r="O4" s="67" t="s">
        <v>23</v>
      </c>
    </row>
    <row r="5" spans="1:15" ht="19.5" customHeight="1" x14ac:dyDescent="0.25">
      <c r="A5" s="24"/>
      <c r="B5" s="100" t="s">
        <v>27</v>
      </c>
      <c r="C5" s="100"/>
      <c r="D5" s="99">
        <f>'Residential Rent Roll'!C6:F6</f>
        <v>0</v>
      </c>
      <c r="E5" s="99"/>
      <c r="F5" s="99"/>
      <c r="G5" s="24"/>
      <c r="H5" s="61" t="s">
        <v>26</v>
      </c>
      <c r="I5" s="68">
        <f>I4-SUM(I6:I8)</f>
        <v>0</v>
      </c>
      <c r="J5" s="69" t="s">
        <v>32</v>
      </c>
      <c r="K5" s="70" t="str">
        <f>IFERROR(I6/I4,"")</f>
        <v/>
      </c>
      <c r="L5" s="24"/>
      <c r="M5" s="71" t="s">
        <v>26</v>
      </c>
      <c r="N5" s="72">
        <f>SUMIF(B13:B99997,"",K13:K99997)</f>
        <v>0</v>
      </c>
      <c r="O5" s="73">
        <f>N5*12</f>
        <v>0</v>
      </c>
    </row>
    <row r="6" spans="1:15" ht="19.5" customHeight="1" x14ac:dyDescent="0.25">
      <c r="A6" s="24"/>
      <c r="B6" s="100" t="s">
        <v>30</v>
      </c>
      <c r="C6" s="100"/>
      <c r="D6" s="99">
        <f>'Residential Rent Roll'!C7:F7</f>
        <v>0</v>
      </c>
      <c r="E6" s="99"/>
      <c r="F6" s="99"/>
      <c r="G6" s="24"/>
      <c r="H6" s="61" t="s">
        <v>35</v>
      </c>
      <c r="I6" s="68">
        <f>COUNTIF(B13:B99998,"Down")</f>
        <v>0</v>
      </c>
      <c r="J6" s="69" t="s">
        <v>36</v>
      </c>
      <c r="K6" s="70" t="str">
        <f>IFERROR(I7/I4,"")</f>
        <v/>
      </c>
      <c r="L6" s="24"/>
      <c r="M6" s="33" t="s">
        <v>29</v>
      </c>
      <c r="N6" s="31">
        <f>SUMIF(B13:B99997,"Pre-Leased",K13:K99997)</f>
        <v>0</v>
      </c>
      <c r="O6" s="74">
        <f>N6*12</f>
        <v>0</v>
      </c>
    </row>
    <row r="7" spans="1:15" ht="19.5" customHeight="1" x14ac:dyDescent="0.25">
      <c r="A7" s="24"/>
      <c r="B7" s="98" t="s">
        <v>33</v>
      </c>
      <c r="C7" s="98"/>
      <c r="D7" s="75">
        <f>'Residential Rent Roll'!C8:D8</f>
        <v>0</v>
      </c>
      <c r="E7" s="76" t="s">
        <v>34</v>
      </c>
      <c r="F7" s="77">
        <f>'Residential Rent Roll'!F8</f>
        <v>0</v>
      </c>
      <c r="G7" s="24"/>
      <c r="H7" s="61" t="s">
        <v>29</v>
      </c>
      <c r="I7" s="68">
        <f>COUNTIF(B13:B99998,"Pre-Leased")</f>
        <v>0</v>
      </c>
      <c r="J7" s="69" t="s">
        <v>39</v>
      </c>
      <c r="K7" s="70" t="str">
        <f>IFERROR(I8/I4,"")</f>
        <v/>
      </c>
      <c r="L7" s="24"/>
      <c r="M7" s="41" t="s">
        <v>40</v>
      </c>
      <c r="N7" s="42">
        <f>SUMIF(B13:B99997,"Vacant",K13:K99997)</f>
        <v>0</v>
      </c>
      <c r="O7" s="78">
        <f>N7*12</f>
        <v>0</v>
      </c>
    </row>
    <row r="8" spans="1:15" ht="19.5" customHeight="1" x14ac:dyDescent="0.25">
      <c r="A8" s="24"/>
      <c r="B8" s="101" t="s">
        <v>38</v>
      </c>
      <c r="C8" s="101"/>
      <c r="D8" s="102">
        <f>'Residential Rent Roll'!C9:F9</f>
        <v>0</v>
      </c>
      <c r="E8" s="102"/>
      <c r="F8" s="102"/>
      <c r="G8" s="24"/>
      <c r="H8" s="79" t="s">
        <v>40</v>
      </c>
      <c r="I8" s="80">
        <f>COUNTIF(B13:B99998,"Vacant")</f>
        <v>0</v>
      </c>
      <c r="J8" s="81" t="s">
        <v>42</v>
      </c>
      <c r="K8" s="82">
        <f>IFERROR(SUM(K4:K7),"")</f>
        <v>0</v>
      </c>
      <c r="L8" s="24"/>
      <c r="M8" s="46" t="s">
        <v>43</v>
      </c>
      <c r="N8" s="47">
        <f>SUM(N5:N7)</f>
        <v>0</v>
      </c>
      <c r="O8" s="83">
        <f>SUM(O5:O7)</f>
        <v>0</v>
      </c>
    </row>
    <row r="9" spans="1:15" ht="19.5" customHeight="1" x14ac:dyDescent="0.2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</row>
    <row r="10" spans="1:15" ht="19.5" customHeight="1" x14ac:dyDescent="0.25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</row>
    <row r="11" spans="1:15" ht="19.5" customHeight="1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</row>
    <row r="12" spans="1:15" s="19" customFormat="1" ht="30" customHeight="1" x14ac:dyDescent="0.3">
      <c r="A12" s="49" t="s">
        <v>44</v>
      </c>
      <c r="B12" s="49" t="s">
        <v>45</v>
      </c>
      <c r="C12" s="49" t="s">
        <v>68</v>
      </c>
      <c r="D12" s="49" t="s">
        <v>47</v>
      </c>
      <c r="E12" s="49" t="s">
        <v>69</v>
      </c>
      <c r="F12" s="49" t="s">
        <v>70</v>
      </c>
      <c r="G12" s="49" t="s">
        <v>57</v>
      </c>
      <c r="H12" s="49" t="s">
        <v>58</v>
      </c>
      <c r="I12" s="49" t="s">
        <v>71</v>
      </c>
      <c r="J12" s="49" t="s">
        <v>49</v>
      </c>
      <c r="K12" s="49" t="s">
        <v>72</v>
      </c>
      <c r="L12" s="49" t="s">
        <v>73</v>
      </c>
      <c r="M12" s="49" t="s">
        <v>74</v>
      </c>
      <c r="N12" s="49" t="s">
        <v>75</v>
      </c>
      <c r="O12" s="49" t="s">
        <v>76</v>
      </c>
    </row>
    <row r="13" spans="1:15" x14ac:dyDescent="0.25">
      <c r="A13" s="51">
        <v>1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</row>
    <row r="14" spans="1:15" x14ac:dyDescent="0.25">
      <c r="A14" s="51" t="str">
        <f t="shared" ref="A14:A45" si="0">IF(D14&lt;&gt;"",A13+1,"")</f>
        <v/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</row>
    <row r="15" spans="1:15" x14ac:dyDescent="0.25">
      <c r="A15" s="51" t="str">
        <f t="shared" si="0"/>
        <v/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</row>
    <row r="16" spans="1:15" x14ac:dyDescent="0.25">
      <c r="A16" s="51" t="str">
        <f t="shared" si="0"/>
        <v/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</row>
    <row r="17" spans="1:15" x14ac:dyDescent="0.25">
      <c r="A17" s="51" t="str">
        <f t="shared" si="0"/>
        <v/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</row>
    <row r="18" spans="1:15" x14ac:dyDescent="0.25">
      <c r="A18" s="51" t="str">
        <f t="shared" si="0"/>
        <v/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</row>
    <row r="19" spans="1:15" x14ac:dyDescent="0.25">
      <c r="A19" s="51" t="str">
        <f t="shared" si="0"/>
        <v/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</row>
    <row r="20" spans="1:15" x14ac:dyDescent="0.25">
      <c r="A20" s="51" t="str">
        <f t="shared" si="0"/>
        <v/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</row>
    <row r="21" spans="1:15" x14ac:dyDescent="0.25">
      <c r="A21" s="51" t="str">
        <f t="shared" si="0"/>
        <v/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</row>
    <row r="22" spans="1:15" x14ac:dyDescent="0.25">
      <c r="A22" s="51" t="str">
        <f t="shared" si="0"/>
        <v/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</row>
    <row r="23" spans="1:15" x14ac:dyDescent="0.25">
      <c r="A23" s="51" t="str">
        <f t="shared" si="0"/>
        <v/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</row>
    <row r="24" spans="1:15" x14ac:dyDescent="0.25">
      <c r="A24" s="51" t="str">
        <f t="shared" si="0"/>
        <v/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</row>
    <row r="25" spans="1:15" x14ac:dyDescent="0.25">
      <c r="A25" s="51" t="str">
        <f t="shared" si="0"/>
        <v/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</row>
    <row r="26" spans="1:15" x14ac:dyDescent="0.25">
      <c r="A26" s="51" t="str">
        <f t="shared" si="0"/>
        <v/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</row>
    <row r="27" spans="1:15" x14ac:dyDescent="0.25">
      <c r="A27" s="51" t="str">
        <f t="shared" si="0"/>
        <v/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</row>
    <row r="28" spans="1:15" x14ac:dyDescent="0.25">
      <c r="A28" s="51" t="str">
        <f t="shared" si="0"/>
        <v/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</row>
    <row r="29" spans="1:15" x14ac:dyDescent="0.25">
      <c r="A29" s="51" t="str">
        <f t="shared" si="0"/>
        <v/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</row>
    <row r="30" spans="1:15" x14ac:dyDescent="0.25">
      <c r="A30" s="51" t="str">
        <f t="shared" si="0"/>
        <v/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</row>
    <row r="31" spans="1:15" x14ac:dyDescent="0.25">
      <c r="A31" s="51" t="str">
        <f t="shared" si="0"/>
        <v/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</row>
    <row r="32" spans="1:15" x14ac:dyDescent="0.25">
      <c r="A32" s="51" t="str">
        <f t="shared" si="0"/>
        <v/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</row>
    <row r="33" spans="1:15" x14ac:dyDescent="0.25">
      <c r="A33" s="51" t="str">
        <f t="shared" si="0"/>
        <v/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</row>
    <row r="34" spans="1:15" x14ac:dyDescent="0.25">
      <c r="A34" s="51" t="str">
        <f t="shared" si="0"/>
        <v/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</row>
    <row r="35" spans="1:15" x14ac:dyDescent="0.25">
      <c r="A35" s="51" t="str">
        <f t="shared" si="0"/>
        <v/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 t="str">
        <f t="shared" ref="L35:L66" si="1">IFERROR(K35/J35,"")</f>
        <v/>
      </c>
      <c r="M35" s="51" t="str">
        <f t="shared" ref="M35:M66" si="2">IFERROR(L35*12,"")</f>
        <v/>
      </c>
      <c r="N35" s="51"/>
      <c r="O35" s="51"/>
    </row>
    <row r="36" spans="1:15" x14ac:dyDescent="0.25">
      <c r="A36" s="51" t="str">
        <f t="shared" si="0"/>
        <v/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 t="str">
        <f t="shared" si="1"/>
        <v/>
      </c>
      <c r="M36" s="51" t="str">
        <f t="shared" si="2"/>
        <v/>
      </c>
      <c r="N36" s="51"/>
      <c r="O36" s="51"/>
    </row>
    <row r="37" spans="1:15" x14ac:dyDescent="0.25">
      <c r="A37" s="51" t="str">
        <f t="shared" si="0"/>
        <v/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 t="str">
        <f t="shared" si="1"/>
        <v/>
      </c>
      <c r="M37" s="51" t="str">
        <f t="shared" si="2"/>
        <v/>
      </c>
      <c r="N37" s="51"/>
      <c r="O37" s="51"/>
    </row>
    <row r="38" spans="1:15" x14ac:dyDescent="0.25">
      <c r="A38" s="51" t="str">
        <f t="shared" si="0"/>
        <v/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 t="str">
        <f t="shared" si="1"/>
        <v/>
      </c>
      <c r="M38" s="51" t="str">
        <f t="shared" si="2"/>
        <v/>
      </c>
      <c r="N38" s="51"/>
      <c r="O38" s="51"/>
    </row>
    <row r="39" spans="1:15" x14ac:dyDescent="0.25">
      <c r="A39" s="51" t="str">
        <f t="shared" si="0"/>
        <v/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 t="str">
        <f t="shared" si="1"/>
        <v/>
      </c>
      <c r="M39" s="51" t="str">
        <f t="shared" si="2"/>
        <v/>
      </c>
      <c r="N39" s="51"/>
      <c r="O39" s="51"/>
    </row>
    <row r="40" spans="1:15" x14ac:dyDescent="0.25">
      <c r="A40" s="51" t="str">
        <f t="shared" si="0"/>
        <v/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 t="str">
        <f t="shared" si="1"/>
        <v/>
      </c>
      <c r="M40" s="51" t="str">
        <f t="shared" si="2"/>
        <v/>
      </c>
      <c r="N40" s="51"/>
      <c r="O40" s="51"/>
    </row>
    <row r="41" spans="1:15" x14ac:dyDescent="0.25">
      <c r="A41" s="51" t="str">
        <f t="shared" si="0"/>
        <v/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 t="str">
        <f t="shared" si="1"/>
        <v/>
      </c>
      <c r="M41" s="51" t="str">
        <f t="shared" si="2"/>
        <v/>
      </c>
      <c r="N41" s="51"/>
      <c r="O41" s="51"/>
    </row>
    <row r="42" spans="1:15" x14ac:dyDescent="0.25">
      <c r="A42" s="51" t="str">
        <f t="shared" si="0"/>
        <v/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 t="str">
        <f t="shared" si="1"/>
        <v/>
      </c>
      <c r="M42" s="51" t="str">
        <f t="shared" si="2"/>
        <v/>
      </c>
      <c r="N42" s="51"/>
      <c r="O42" s="51"/>
    </row>
    <row r="43" spans="1:15" x14ac:dyDescent="0.25">
      <c r="A43" s="51" t="str">
        <f t="shared" si="0"/>
        <v/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 t="str">
        <f t="shared" si="1"/>
        <v/>
      </c>
      <c r="M43" s="51" t="str">
        <f t="shared" si="2"/>
        <v/>
      </c>
      <c r="N43" s="51"/>
      <c r="O43" s="51"/>
    </row>
    <row r="44" spans="1:15" x14ac:dyDescent="0.25">
      <c r="A44" s="51" t="str">
        <f t="shared" si="0"/>
        <v/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 t="str">
        <f t="shared" si="1"/>
        <v/>
      </c>
      <c r="M44" s="51" t="str">
        <f t="shared" si="2"/>
        <v/>
      </c>
      <c r="N44" s="51"/>
      <c r="O44" s="51"/>
    </row>
    <row r="45" spans="1:15" x14ac:dyDescent="0.25">
      <c r="A45" s="51" t="str">
        <f t="shared" si="0"/>
        <v/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 t="str">
        <f t="shared" si="1"/>
        <v/>
      </c>
      <c r="M45" s="51" t="str">
        <f t="shared" si="2"/>
        <v/>
      </c>
      <c r="N45" s="51"/>
      <c r="O45" s="51"/>
    </row>
    <row r="46" spans="1:15" x14ac:dyDescent="0.25">
      <c r="A46" s="22" t="str">
        <f t="shared" ref="A46:A77" si="3">IF(D46&lt;&gt;"",A45+1,"")</f>
        <v/>
      </c>
      <c r="L46" s="22" t="str">
        <f t="shared" si="1"/>
        <v/>
      </c>
      <c r="M46" s="22" t="str">
        <f t="shared" si="2"/>
        <v/>
      </c>
    </row>
    <row r="47" spans="1:15" x14ac:dyDescent="0.25">
      <c r="A47" s="22" t="str">
        <f t="shared" si="3"/>
        <v/>
      </c>
      <c r="L47" s="22" t="str">
        <f t="shared" si="1"/>
        <v/>
      </c>
      <c r="M47" s="22" t="str">
        <f t="shared" si="2"/>
        <v/>
      </c>
    </row>
    <row r="48" spans="1:15" x14ac:dyDescent="0.25">
      <c r="A48" s="22" t="str">
        <f t="shared" si="3"/>
        <v/>
      </c>
      <c r="L48" s="22" t="str">
        <f t="shared" si="1"/>
        <v/>
      </c>
      <c r="M48" s="22" t="str">
        <f t="shared" si="2"/>
        <v/>
      </c>
    </row>
    <row r="49" spans="1:13" x14ac:dyDescent="0.25">
      <c r="A49" s="22" t="str">
        <f t="shared" si="3"/>
        <v/>
      </c>
      <c r="L49" s="22" t="str">
        <f t="shared" si="1"/>
        <v/>
      </c>
      <c r="M49" s="22" t="str">
        <f t="shared" si="2"/>
        <v/>
      </c>
    </row>
    <row r="50" spans="1:13" x14ac:dyDescent="0.25">
      <c r="A50" s="22" t="str">
        <f t="shared" si="3"/>
        <v/>
      </c>
      <c r="L50" s="22" t="str">
        <f t="shared" si="1"/>
        <v/>
      </c>
      <c r="M50" s="22" t="str">
        <f t="shared" si="2"/>
        <v/>
      </c>
    </row>
    <row r="51" spans="1:13" x14ac:dyDescent="0.25">
      <c r="A51" s="22" t="str">
        <f t="shared" si="3"/>
        <v/>
      </c>
      <c r="L51" s="22" t="str">
        <f t="shared" si="1"/>
        <v/>
      </c>
      <c r="M51" s="22" t="str">
        <f t="shared" si="2"/>
        <v/>
      </c>
    </row>
    <row r="52" spans="1:13" x14ac:dyDescent="0.25">
      <c r="A52" s="22" t="str">
        <f t="shared" si="3"/>
        <v/>
      </c>
      <c r="L52" s="22" t="str">
        <f t="shared" si="1"/>
        <v/>
      </c>
      <c r="M52" s="22" t="str">
        <f t="shared" si="2"/>
        <v/>
      </c>
    </row>
    <row r="53" spans="1:13" x14ac:dyDescent="0.25">
      <c r="A53" s="22" t="str">
        <f t="shared" si="3"/>
        <v/>
      </c>
      <c r="L53" s="22" t="str">
        <f t="shared" si="1"/>
        <v/>
      </c>
      <c r="M53" s="22" t="str">
        <f t="shared" si="2"/>
        <v/>
      </c>
    </row>
    <row r="54" spans="1:13" x14ac:dyDescent="0.25">
      <c r="A54" s="22" t="str">
        <f t="shared" si="3"/>
        <v/>
      </c>
      <c r="L54" s="22" t="str">
        <f t="shared" si="1"/>
        <v/>
      </c>
      <c r="M54" s="22" t="str">
        <f t="shared" si="2"/>
        <v/>
      </c>
    </row>
    <row r="55" spans="1:13" x14ac:dyDescent="0.25">
      <c r="A55" s="22" t="str">
        <f t="shared" si="3"/>
        <v/>
      </c>
      <c r="L55" s="22" t="str">
        <f t="shared" si="1"/>
        <v/>
      </c>
      <c r="M55" s="22" t="str">
        <f t="shared" si="2"/>
        <v/>
      </c>
    </row>
    <row r="56" spans="1:13" x14ac:dyDescent="0.25">
      <c r="A56" s="22" t="str">
        <f t="shared" si="3"/>
        <v/>
      </c>
      <c r="L56" s="22" t="str">
        <f t="shared" si="1"/>
        <v/>
      </c>
      <c r="M56" s="22" t="str">
        <f t="shared" si="2"/>
        <v/>
      </c>
    </row>
    <row r="57" spans="1:13" x14ac:dyDescent="0.25">
      <c r="A57" s="22" t="str">
        <f t="shared" si="3"/>
        <v/>
      </c>
      <c r="L57" s="22" t="str">
        <f t="shared" si="1"/>
        <v/>
      </c>
      <c r="M57" s="22" t="str">
        <f t="shared" si="2"/>
        <v/>
      </c>
    </row>
    <row r="58" spans="1:13" x14ac:dyDescent="0.25">
      <c r="A58" s="22" t="str">
        <f t="shared" si="3"/>
        <v/>
      </c>
      <c r="L58" s="22" t="str">
        <f t="shared" si="1"/>
        <v/>
      </c>
      <c r="M58" s="22" t="str">
        <f t="shared" si="2"/>
        <v/>
      </c>
    </row>
    <row r="59" spans="1:13" x14ac:dyDescent="0.25">
      <c r="A59" s="22" t="str">
        <f t="shared" si="3"/>
        <v/>
      </c>
      <c r="L59" s="22" t="str">
        <f t="shared" si="1"/>
        <v/>
      </c>
      <c r="M59" s="22" t="str">
        <f t="shared" si="2"/>
        <v/>
      </c>
    </row>
    <row r="60" spans="1:13" x14ac:dyDescent="0.25">
      <c r="A60" s="22" t="str">
        <f t="shared" si="3"/>
        <v/>
      </c>
      <c r="L60" s="22" t="str">
        <f t="shared" si="1"/>
        <v/>
      </c>
      <c r="M60" s="22" t="str">
        <f t="shared" si="2"/>
        <v/>
      </c>
    </row>
    <row r="61" spans="1:13" x14ac:dyDescent="0.25">
      <c r="A61" s="22" t="str">
        <f t="shared" si="3"/>
        <v/>
      </c>
      <c r="L61" s="22" t="str">
        <f t="shared" si="1"/>
        <v/>
      </c>
      <c r="M61" s="22" t="str">
        <f t="shared" si="2"/>
        <v/>
      </c>
    </row>
    <row r="62" spans="1:13" x14ac:dyDescent="0.25">
      <c r="A62" s="22" t="str">
        <f t="shared" si="3"/>
        <v/>
      </c>
      <c r="L62" s="22" t="str">
        <f t="shared" si="1"/>
        <v/>
      </c>
      <c r="M62" s="22" t="str">
        <f t="shared" si="2"/>
        <v/>
      </c>
    </row>
    <row r="63" spans="1:13" x14ac:dyDescent="0.25">
      <c r="A63" s="22" t="str">
        <f t="shared" si="3"/>
        <v/>
      </c>
      <c r="L63" s="22" t="str">
        <f t="shared" si="1"/>
        <v/>
      </c>
      <c r="M63" s="22" t="str">
        <f t="shared" si="2"/>
        <v/>
      </c>
    </row>
    <row r="64" spans="1:13" x14ac:dyDescent="0.25">
      <c r="A64" s="22" t="str">
        <f t="shared" si="3"/>
        <v/>
      </c>
      <c r="L64" s="22" t="str">
        <f t="shared" si="1"/>
        <v/>
      </c>
      <c r="M64" s="22" t="str">
        <f t="shared" si="2"/>
        <v/>
      </c>
    </row>
    <row r="65" spans="1:13" x14ac:dyDescent="0.25">
      <c r="A65" s="22" t="str">
        <f t="shared" si="3"/>
        <v/>
      </c>
      <c r="L65" s="22" t="str">
        <f t="shared" si="1"/>
        <v/>
      </c>
      <c r="M65" s="22" t="str">
        <f t="shared" si="2"/>
        <v/>
      </c>
    </row>
    <row r="66" spans="1:13" x14ac:dyDescent="0.25">
      <c r="A66" s="22" t="str">
        <f t="shared" si="3"/>
        <v/>
      </c>
      <c r="L66" s="22" t="str">
        <f t="shared" si="1"/>
        <v/>
      </c>
      <c r="M66" s="22" t="str">
        <f t="shared" si="2"/>
        <v/>
      </c>
    </row>
    <row r="67" spans="1:13" x14ac:dyDescent="0.25">
      <c r="A67" s="22" t="str">
        <f t="shared" si="3"/>
        <v/>
      </c>
      <c r="L67" s="22" t="str">
        <f t="shared" ref="L67:L98" si="4">IFERROR(K67/J67,"")</f>
        <v/>
      </c>
      <c r="M67" s="22" t="str">
        <f t="shared" ref="M67:M98" si="5">IFERROR(L67*12,"")</f>
        <v/>
      </c>
    </row>
    <row r="68" spans="1:13" x14ac:dyDescent="0.25">
      <c r="A68" s="22" t="str">
        <f t="shared" si="3"/>
        <v/>
      </c>
      <c r="L68" s="22" t="str">
        <f t="shared" si="4"/>
        <v/>
      </c>
      <c r="M68" s="22" t="str">
        <f t="shared" si="5"/>
        <v/>
      </c>
    </row>
    <row r="69" spans="1:13" x14ac:dyDescent="0.25">
      <c r="A69" s="22" t="str">
        <f t="shared" si="3"/>
        <v/>
      </c>
      <c r="L69" s="22" t="str">
        <f t="shared" si="4"/>
        <v/>
      </c>
      <c r="M69" s="22" t="str">
        <f t="shared" si="5"/>
        <v/>
      </c>
    </row>
    <row r="70" spans="1:13" x14ac:dyDescent="0.25">
      <c r="A70" s="22" t="str">
        <f t="shared" si="3"/>
        <v/>
      </c>
      <c r="L70" s="22" t="str">
        <f t="shared" si="4"/>
        <v/>
      </c>
      <c r="M70" s="22" t="str">
        <f t="shared" si="5"/>
        <v/>
      </c>
    </row>
    <row r="71" spans="1:13" x14ac:dyDescent="0.25">
      <c r="A71" s="22" t="str">
        <f t="shared" si="3"/>
        <v/>
      </c>
      <c r="L71" s="22" t="str">
        <f t="shared" si="4"/>
        <v/>
      </c>
      <c r="M71" s="22" t="str">
        <f t="shared" si="5"/>
        <v/>
      </c>
    </row>
    <row r="72" spans="1:13" x14ac:dyDescent="0.25">
      <c r="A72" s="22" t="str">
        <f t="shared" si="3"/>
        <v/>
      </c>
      <c r="L72" s="22" t="str">
        <f t="shared" si="4"/>
        <v/>
      </c>
      <c r="M72" s="22" t="str">
        <f t="shared" si="5"/>
        <v/>
      </c>
    </row>
    <row r="73" spans="1:13" x14ac:dyDescent="0.25">
      <c r="A73" s="22" t="str">
        <f t="shared" si="3"/>
        <v/>
      </c>
      <c r="L73" s="22" t="str">
        <f t="shared" si="4"/>
        <v/>
      </c>
      <c r="M73" s="22" t="str">
        <f t="shared" si="5"/>
        <v/>
      </c>
    </row>
    <row r="74" spans="1:13" x14ac:dyDescent="0.25">
      <c r="A74" s="22" t="str">
        <f t="shared" si="3"/>
        <v/>
      </c>
      <c r="L74" s="22" t="str">
        <f t="shared" si="4"/>
        <v/>
      </c>
      <c r="M74" s="22" t="str">
        <f t="shared" si="5"/>
        <v/>
      </c>
    </row>
    <row r="75" spans="1:13" x14ac:dyDescent="0.25">
      <c r="A75" s="22" t="str">
        <f t="shared" si="3"/>
        <v/>
      </c>
      <c r="L75" s="22" t="str">
        <f t="shared" si="4"/>
        <v/>
      </c>
      <c r="M75" s="22" t="str">
        <f t="shared" si="5"/>
        <v/>
      </c>
    </row>
    <row r="76" spans="1:13" x14ac:dyDescent="0.25">
      <c r="A76" s="22" t="str">
        <f t="shared" si="3"/>
        <v/>
      </c>
      <c r="L76" s="22" t="str">
        <f t="shared" si="4"/>
        <v/>
      </c>
      <c r="M76" s="22" t="str">
        <f t="shared" si="5"/>
        <v/>
      </c>
    </row>
    <row r="77" spans="1:13" x14ac:dyDescent="0.25">
      <c r="A77" s="22" t="str">
        <f t="shared" si="3"/>
        <v/>
      </c>
      <c r="L77" s="22" t="str">
        <f t="shared" si="4"/>
        <v/>
      </c>
      <c r="M77" s="22" t="str">
        <f t="shared" si="5"/>
        <v/>
      </c>
    </row>
    <row r="78" spans="1:13" x14ac:dyDescent="0.25">
      <c r="A78" s="22" t="str">
        <f t="shared" ref="A78:A113" si="6">IF(D78&lt;&gt;"",A77+1,"")</f>
        <v/>
      </c>
      <c r="L78" s="22" t="str">
        <f t="shared" si="4"/>
        <v/>
      </c>
      <c r="M78" s="22" t="str">
        <f t="shared" si="5"/>
        <v/>
      </c>
    </row>
    <row r="79" spans="1:13" x14ac:dyDescent="0.25">
      <c r="A79" s="22" t="str">
        <f t="shared" si="6"/>
        <v/>
      </c>
      <c r="L79" s="22" t="str">
        <f t="shared" si="4"/>
        <v/>
      </c>
      <c r="M79" s="22" t="str">
        <f t="shared" si="5"/>
        <v/>
      </c>
    </row>
    <row r="80" spans="1:13" x14ac:dyDescent="0.25">
      <c r="A80" s="22" t="str">
        <f t="shared" si="6"/>
        <v/>
      </c>
      <c r="L80" s="22" t="str">
        <f t="shared" si="4"/>
        <v/>
      </c>
      <c r="M80" s="22" t="str">
        <f t="shared" si="5"/>
        <v/>
      </c>
    </row>
    <row r="81" spans="1:13" x14ac:dyDescent="0.25">
      <c r="A81" s="22" t="str">
        <f t="shared" si="6"/>
        <v/>
      </c>
      <c r="L81" s="22" t="str">
        <f t="shared" si="4"/>
        <v/>
      </c>
      <c r="M81" s="22" t="str">
        <f t="shared" si="5"/>
        <v/>
      </c>
    </row>
    <row r="82" spans="1:13" x14ac:dyDescent="0.25">
      <c r="A82" s="22" t="str">
        <f t="shared" si="6"/>
        <v/>
      </c>
      <c r="L82" s="22" t="str">
        <f t="shared" si="4"/>
        <v/>
      </c>
      <c r="M82" s="22" t="str">
        <f t="shared" si="5"/>
        <v/>
      </c>
    </row>
    <row r="83" spans="1:13" x14ac:dyDescent="0.25">
      <c r="A83" s="22" t="str">
        <f t="shared" si="6"/>
        <v/>
      </c>
      <c r="L83" s="22" t="str">
        <f t="shared" si="4"/>
        <v/>
      </c>
      <c r="M83" s="22" t="str">
        <f t="shared" si="5"/>
        <v/>
      </c>
    </row>
    <row r="84" spans="1:13" x14ac:dyDescent="0.25">
      <c r="A84" s="22" t="str">
        <f t="shared" si="6"/>
        <v/>
      </c>
      <c r="L84" s="22" t="str">
        <f t="shared" si="4"/>
        <v/>
      </c>
      <c r="M84" s="22" t="str">
        <f t="shared" si="5"/>
        <v/>
      </c>
    </row>
    <row r="85" spans="1:13" x14ac:dyDescent="0.25">
      <c r="A85" s="22" t="str">
        <f t="shared" si="6"/>
        <v/>
      </c>
      <c r="L85" s="22" t="str">
        <f t="shared" si="4"/>
        <v/>
      </c>
      <c r="M85" s="22" t="str">
        <f t="shared" si="5"/>
        <v/>
      </c>
    </row>
    <row r="86" spans="1:13" x14ac:dyDescent="0.25">
      <c r="A86" s="22" t="str">
        <f t="shared" si="6"/>
        <v/>
      </c>
      <c r="L86" s="22" t="str">
        <f t="shared" si="4"/>
        <v/>
      </c>
      <c r="M86" s="22" t="str">
        <f t="shared" si="5"/>
        <v/>
      </c>
    </row>
    <row r="87" spans="1:13" x14ac:dyDescent="0.25">
      <c r="A87" s="22" t="str">
        <f t="shared" si="6"/>
        <v/>
      </c>
      <c r="L87" s="22" t="str">
        <f t="shared" si="4"/>
        <v/>
      </c>
      <c r="M87" s="22" t="str">
        <f t="shared" si="5"/>
        <v/>
      </c>
    </row>
    <row r="88" spans="1:13" x14ac:dyDescent="0.25">
      <c r="A88" s="22" t="str">
        <f t="shared" si="6"/>
        <v/>
      </c>
      <c r="L88" s="22" t="str">
        <f t="shared" si="4"/>
        <v/>
      </c>
      <c r="M88" s="22" t="str">
        <f t="shared" si="5"/>
        <v/>
      </c>
    </row>
    <row r="89" spans="1:13" x14ac:dyDescent="0.25">
      <c r="A89" s="22" t="str">
        <f t="shared" si="6"/>
        <v/>
      </c>
      <c r="L89" s="22" t="str">
        <f t="shared" si="4"/>
        <v/>
      </c>
      <c r="M89" s="22" t="str">
        <f t="shared" si="5"/>
        <v/>
      </c>
    </row>
    <row r="90" spans="1:13" x14ac:dyDescent="0.25">
      <c r="A90" s="22" t="str">
        <f t="shared" si="6"/>
        <v/>
      </c>
      <c r="L90" s="22" t="str">
        <f t="shared" si="4"/>
        <v/>
      </c>
      <c r="M90" s="22" t="str">
        <f t="shared" si="5"/>
        <v/>
      </c>
    </row>
    <row r="91" spans="1:13" x14ac:dyDescent="0.25">
      <c r="A91" s="22" t="str">
        <f t="shared" si="6"/>
        <v/>
      </c>
      <c r="L91" s="22" t="str">
        <f t="shared" si="4"/>
        <v/>
      </c>
      <c r="M91" s="22" t="str">
        <f t="shared" si="5"/>
        <v/>
      </c>
    </row>
    <row r="92" spans="1:13" x14ac:dyDescent="0.25">
      <c r="A92" s="22" t="str">
        <f t="shared" si="6"/>
        <v/>
      </c>
      <c r="L92" s="22" t="str">
        <f t="shared" si="4"/>
        <v/>
      </c>
      <c r="M92" s="22" t="str">
        <f t="shared" si="5"/>
        <v/>
      </c>
    </row>
    <row r="93" spans="1:13" x14ac:dyDescent="0.25">
      <c r="A93" s="22" t="str">
        <f t="shared" si="6"/>
        <v/>
      </c>
      <c r="L93" s="22" t="str">
        <f t="shared" si="4"/>
        <v/>
      </c>
      <c r="M93" s="22" t="str">
        <f t="shared" si="5"/>
        <v/>
      </c>
    </row>
    <row r="94" spans="1:13" x14ac:dyDescent="0.25">
      <c r="A94" s="22" t="str">
        <f t="shared" si="6"/>
        <v/>
      </c>
      <c r="L94" s="22" t="str">
        <f t="shared" si="4"/>
        <v/>
      </c>
      <c r="M94" s="22" t="str">
        <f t="shared" si="5"/>
        <v/>
      </c>
    </row>
    <row r="95" spans="1:13" x14ac:dyDescent="0.25">
      <c r="A95" s="22" t="str">
        <f t="shared" si="6"/>
        <v/>
      </c>
      <c r="L95" s="22" t="str">
        <f t="shared" si="4"/>
        <v/>
      </c>
      <c r="M95" s="22" t="str">
        <f t="shared" si="5"/>
        <v/>
      </c>
    </row>
    <row r="96" spans="1:13" x14ac:dyDescent="0.25">
      <c r="A96" s="22" t="str">
        <f t="shared" si="6"/>
        <v/>
      </c>
      <c r="L96" s="22" t="str">
        <f t="shared" si="4"/>
        <v/>
      </c>
      <c r="M96" s="22" t="str">
        <f t="shared" si="5"/>
        <v/>
      </c>
    </row>
    <row r="97" spans="1:13" x14ac:dyDescent="0.25">
      <c r="A97" s="22" t="str">
        <f t="shared" si="6"/>
        <v/>
      </c>
      <c r="L97" s="22" t="str">
        <f t="shared" si="4"/>
        <v/>
      </c>
      <c r="M97" s="22" t="str">
        <f t="shared" si="5"/>
        <v/>
      </c>
    </row>
    <row r="98" spans="1:13" x14ac:dyDescent="0.25">
      <c r="A98" s="22" t="str">
        <f t="shared" si="6"/>
        <v/>
      </c>
      <c r="L98" s="22" t="str">
        <f t="shared" si="4"/>
        <v/>
      </c>
      <c r="M98" s="22" t="str">
        <f t="shared" si="5"/>
        <v/>
      </c>
    </row>
    <row r="99" spans="1:13" x14ac:dyDescent="0.25">
      <c r="A99" s="22" t="str">
        <f t="shared" si="6"/>
        <v/>
      </c>
      <c r="L99" s="22" t="str">
        <f t="shared" ref="L99:L130" si="7">IFERROR(K99/J99,"")</f>
        <v/>
      </c>
      <c r="M99" s="22" t="str">
        <f t="shared" ref="M99:M130" si="8">IFERROR(L99*12,"")</f>
        <v/>
      </c>
    </row>
    <row r="100" spans="1:13" x14ac:dyDescent="0.25">
      <c r="A100" s="22" t="str">
        <f t="shared" si="6"/>
        <v/>
      </c>
      <c r="L100" s="22" t="str">
        <f t="shared" si="7"/>
        <v/>
      </c>
      <c r="M100" s="22" t="str">
        <f t="shared" si="8"/>
        <v/>
      </c>
    </row>
    <row r="101" spans="1:13" x14ac:dyDescent="0.25">
      <c r="A101" s="22" t="str">
        <f t="shared" si="6"/>
        <v/>
      </c>
      <c r="L101" s="22" t="str">
        <f t="shared" si="7"/>
        <v/>
      </c>
      <c r="M101" s="22" t="str">
        <f t="shared" si="8"/>
        <v/>
      </c>
    </row>
    <row r="102" spans="1:13" x14ac:dyDescent="0.25">
      <c r="A102" s="22" t="str">
        <f t="shared" si="6"/>
        <v/>
      </c>
      <c r="L102" s="22" t="str">
        <f t="shared" si="7"/>
        <v/>
      </c>
      <c r="M102" s="22" t="str">
        <f t="shared" si="8"/>
        <v/>
      </c>
    </row>
    <row r="103" spans="1:13" x14ac:dyDescent="0.25">
      <c r="A103" s="22" t="str">
        <f t="shared" si="6"/>
        <v/>
      </c>
      <c r="L103" s="22" t="str">
        <f t="shared" si="7"/>
        <v/>
      </c>
      <c r="M103" s="22" t="str">
        <f t="shared" si="8"/>
        <v/>
      </c>
    </row>
    <row r="104" spans="1:13" x14ac:dyDescent="0.25">
      <c r="A104" s="22" t="str">
        <f t="shared" si="6"/>
        <v/>
      </c>
      <c r="L104" s="22" t="str">
        <f t="shared" si="7"/>
        <v/>
      </c>
      <c r="M104" s="22" t="str">
        <f t="shared" si="8"/>
        <v/>
      </c>
    </row>
    <row r="105" spans="1:13" x14ac:dyDescent="0.25">
      <c r="A105" s="22" t="str">
        <f t="shared" si="6"/>
        <v/>
      </c>
      <c r="L105" s="22" t="str">
        <f t="shared" si="7"/>
        <v/>
      </c>
      <c r="M105" s="22" t="str">
        <f t="shared" si="8"/>
        <v/>
      </c>
    </row>
    <row r="106" spans="1:13" x14ac:dyDescent="0.25">
      <c r="A106" s="22" t="str">
        <f t="shared" si="6"/>
        <v/>
      </c>
      <c r="L106" s="22" t="str">
        <f t="shared" si="7"/>
        <v/>
      </c>
      <c r="M106" s="22" t="str">
        <f t="shared" si="8"/>
        <v/>
      </c>
    </row>
    <row r="107" spans="1:13" x14ac:dyDescent="0.25">
      <c r="A107" s="22" t="str">
        <f t="shared" si="6"/>
        <v/>
      </c>
      <c r="L107" s="22" t="str">
        <f t="shared" si="7"/>
        <v/>
      </c>
      <c r="M107" s="22" t="str">
        <f t="shared" si="8"/>
        <v/>
      </c>
    </row>
    <row r="108" spans="1:13" x14ac:dyDescent="0.25">
      <c r="A108" s="22" t="str">
        <f t="shared" si="6"/>
        <v/>
      </c>
      <c r="L108" s="22" t="str">
        <f t="shared" si="7"/>
        <v/>
      </c>
      <c r="M108" s="22" t="str">
        <f t="shared" si="8"/>
        <v/>
      </c>
    </row>
    <row r="109" spans="1:13" x14ac:dyDescent="0.25">
      <c r="A109" s="22" t="str">
        <f t="shared" si="6"/>
        <v/>
      </c>
      <c r="L109" s="22" t="str">
        <f t="shared" si="7"/>
        <v/>
      </c>
      <c r="M109" s="22" t="str">
        <f t="shared" si="8"/>
        <v/>
      </c>
    </row>
    <row r="110" spans="1:13" x14ac:dyDescent="0.25">
      <c r="A110" s="22" t="str">
        <f t="shared" si="6"/>
        <v/>
      </c>
      <c r="L110" s="22" t="str">
        <f t="shared" si="7"/>
        <v/>
      </c>
      <c r="M110" s="22" t="str">
        <f t="shared" si="8"/>
        <v/>
      </c>
    </row>
    <row r="111" spans="1:13" x14ac:dyDescent="0.25">
      <c r="A111" s="22" t="str">
        <f t="shared" si="6"/>
        <v/>
      </c>
      <c r="L111" s="22" t="str">
        <f t="shared" si="7"/>
        <v/>
      </c>
      <c r="M111" s="22" t="str">
        <f t="shared" si="8"/>
        <v/>
      </c>
    </row>
    <row r="112" spans="1:13" x14ac:dyDescent="0.25">
      <c r="A112" s="22" t="str">
        <f t="shared" si="6"/>
        <v/>
      </c>
      <c r="L112" s="22" t="str">
        <f t="shared" si="7"/>
        <v/>
      </c>
      <c r="M112" s="22" t="str">
        <f t="shared" si="8"/>
        <v/>
      </c>
    </row>
    <row r="113" spans="1:1" x14ac:dyDescent="0.25">
      <c r="A113" s="22" t="str">
        <f t="shared" si="6"/>
        <v/>
      </c>
    </row>
  </sheetData>
  <mergeCells count="13">
    <mergeCell ref="B8:C8"/>
    <mergeCell ref="D8:F8"/>
    <mergeCell ref="B5:C5"/>
    <mergeCell ref="D5:F5"/>
    <mergeCell ref="B6:C6"/>
    <mergeCell ref="D6:F6"/>
    <mergeCell ref="B7:C7"/>
    <mergeCell ref="B2:F2"/>
    <mergeCell ref="B3:C3"/>
    <mergeCell ref="D3:F3"/>
    <mergeCell ref="M3:O3"/>
    <mergeCell ref="B4:C4"/>
    <mergeCell ref="D4:F4"/>
  </mergeCells>
  <dataValidations count="8">
    <dataValidation allowBlank="1" showInputMessage="1" showErrorMessage="1" prompt="Leave blank if Occupied._x000a__x000a_Select from the dropdown list if otherwise." sqref="B12" xr:uid="{00000000-0002-0000-0200-000000000000}">
      <formula1>0</formula1>
      <formula2>0</formula2>
    </dataValidation>
    <dataValidation allowBlank="1" showInputMessage="1" showErrorMessage="1" prompt="Enter Lease Contract Rent for Occupied, Pre-Leased, and Employee Units._x000a__x000a_Enter Market Rent for Non-Revenue and Vacant Units.  _x000a__x000a_Leave blank for Down Units." sqref="K12:K1113" xr:uid="{00000000-0002-0000-0200-000001000000}">
      <formula1>0</formula1>
      <formula2>0</formula2>
    </dataValidation>
    <dataValidation allowBlank="1" showInputMessage="1" showErrorMessage="1" prompt="Auto-Calculated" sqref="I3:I6 K4:K7 N5:O5 I7:I8 N8:O8 M13:M112" xr:uid="{00000000-0002-0000-0200-000002000000}">
      <formula1>0</formula1>
      <formula2>0</formula2>
    </dataValidation>
    <dataValidation allowBlank="1" showInputMessage="1" showErrorMessage="1" prompt="Line # is auto-populated when Unit # is entered, for the first 100 units." sqref="A14:A113" xr:uid="{00000000-0002-0000-0200-000003000000}">
      <formula1>0</formula1>
      <formula2>0</formula2>
    </dataValidation>
    <dataValidation type="list" allowBlank="1" showInputMessage="1" showErrorMessage="1" prompt="Leave blank if Occupied._x000a__x000a_Select from the dropdown list if otherwise." sqref="B13:B20 B22:B1113" xr:uid="{00000000-0002-0000-0200-000004000000}">
      <formula1>"Vacant,Down,Pre-Leased"</formula1>
      <formula2>0</formula2>
    </dataValidation>
    <dataValidation type="list" allowBlank="1" showInputMessage="1" showErrorMessage="1" sqref="E13:E1113" xr:uid="{00000000-0002-0000-0200-000005000000}">
      <formula1>"Retail,Office,Other"</formula1>
      <formula2>0</formula2>
    </dataValidation>
    <dataValidation type="list" allowBlank="1" showInputMessage="1" showErrorMessage="1" sqref="F13:F1113" xr:uid="{00000000-0002-0000-0200-000006000000}">
      <formula1>"Gross,Base Plus,NNN,Net,Modified Gross,Other"</formula1>
      <formula2>0</formula2>
    </dataValidation>
    <dataValidation allowBlank="1" showInputMessage="1" showErrorMessage="1" prompt="Auto-calculated field." sqref="L13:L112" xr:uid="{00000000-0002-0000-0200-000007000000}">
      <formula1>0</formula1>
      <formula2>0</formula2>
    </dataValidation>
  </dataValidations>
  <pageMargins left="0.7" right="0.7" top="0.75" bottom="0.75" header="0.511811023622047" footer="0.511811023622047"/>
  <pageSetup paperSize="5" scale="53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Instructions</vt:lpstr>
      <vt:lpstr>Residential Rent Roll</vt:lpstr>
      <vt:lpstr>Commercial Rent Roll</vt:lpstr>
      <vt:lpstr>'Commercial Rent Roll'!Print_Area</vt:lpstr>
      <vt:lpstr>'Residential Rent Roll'!Print_Area</vt:lpstr>
      <vt:lpstr>'Commercial Rent Roll'!Print_Titles</vt:lpstr>
      <vt:lpstr>'Residential Rent Roll'!Print_Titles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UH</dc:creator>
  <dc:description/>
  <cp:lastModifiedBy>Tobi</cp:lastModifiedBy>
  <cp:revision>0</cp:revision>
  <cp:lastPrinted>2020-04-20T16:58:38Z</cp:lastPrinted>
  <dcterms:created xsi:type="dcterms:W3CDTF">2019-10-28T20:29:00Z</dcterms:created>
  <dcterms:modified xsi:type="dcterms:W3CDTF">2026-04-16T15:59:18Z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0x01010071BCC7BBB100FE45AAEE1304B41FEEB3</vt:lpwstr>
  </property>
</Properties>
</file>